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655" windowHeight="7635" activeTab="0"/>
  </bookViews>
  <sheets>
    <sheet name="Инструкция" sheetId="1" r:id="rId1"/>
    <sheet name="Кроссворд" sheetId="2" r:id="rId2"/>
    <sheet name="Формулы" sheetId="3" state="hidden" r:id="rId3"/>
    <sheet name="Ответы" sheetId="4" r:id="rId4"/>
  </sheets>
  <definedNames/>
  <calcPr fullCalcOnLoad="1"/>
</workbook>
</file>

<file path=xl/sharedStrings.xml><?xml version="1.0" encoding="utf-8"?>
<sst xmlns="http://schemas.openxmlformats.org/spreadsheetml/2006/main" count="129" uniqueCount="52">
  <si>
    <t xml:space="preserve">                ИНСТРУКЦИЯ ПО ЗАПОЛНЕНИЮ КРОССВОРДА</t>
  </si>
  <si>
    <t>На листе "Кроссворд" необходимо впечатать по одной букве в каждую ячейку. Для этого наведите курсор на ячейку, щелкните левой кнопкой мыши и введите букву.</t>
  </si>
  <si>
    <t>Ввод ответов на вопросы кроссворда осуществляется с помощью клавиатуры буквами русского алфавита.</t>
  </si>
  <si>
    <t>Каждая верно вписанная буква приносит вам 1 балл.</t>
  </si>
  <si>
    <t>Ячейки не предназначенные для ввода букв защищены паролем.</t>
  </si>
  <si>
    <t>Если при некорректной работе с ячейками появится запрос о пароле, нажмите ОК или Х.</t>
  </si>
  <si>
    <t>После выполнения кроссворда узнайте свой результат, при закрытии кроссворда</t>
  </si>
  <si>
    <t xml:space="preserve"> не сохраняйте изменения.</t>
  </si>
  <si>
    <t>б</t>
  </si>
  <si>
    <t>л</t>
  </si>
  <si>
    <t>о</t>
  </si>
  <si>
    <t>к</t>
  </si>
  <si>
    <t>н</t>
  </si>
  <si>
    <t>т</t>
  </si>
  <si>
    <t>п</t>
  </si>
  <si>
    <t>ь</t>
  </si>
  <si>
    <t>ю</t>
  </si>
  <si>
    <t>е</t>
  </si>
  <si>
    <t>р</t>
  </si>
  <si>
    <t>м</t>
  </si>
  <si>
    <t>в</t>
  </si>
  <si>
    <t>и</t>
  </si>
  <si>
    <t>ч</t>
  </si>
  <si>
    <t>с</t>
  </si>
  <si>
    <t>г</t>
  </si>
  <si>
    <t>а</t>
  </si>
  <si>
    <t>д</t>
  </si>
  <si>
    <t>у</t>
  </si>
  <si>
    <t>й</t>
  </si>
  <si>
    <t>з</t>
  </si>
  <si>
    <t>ц</t>
  </si>
  <si>
    <t>я</t>
  </si>
  <si>
    <t>ПО ГОРИЗОНТАЛИ:</t>
  </si>
  <si>
    <t>ПО ВЕРТИКАЛИ:</t>
  </si>
  <si>
    <t>Стандартная программа для обработки текстовой информации.</t>
  </si>
  <si>
    <t>Универсальное устройство для обработки информации.</t>
  </si>
  <si>
    <t>Второе название жесткого диска.</t>
  </si>
  <si>
    <t>Совокупность взаимосвязанных объектов (например, все файлы на компьютере).</t>
  </si>
  <si>
    <t>Программа, распространяемая на лазерных дисках.</t>
  </si>
  <si>
    <t>Программа, управляющая работой конкретного устройства ввода/вывода информации.</t>
  </si>
  <si>
    <t>Документ, созданный с помощью приложения PowerPoint.</t>
  </si>
  <si>
    <t>Человек, работающий за компьютером не владея программированием.</t>
  </si>
  <si>
    <t>Стандартная программа для обработки числовой информации.</t>
  </si>
  <si>
    <t>Память для хранения данных в текущем сеансе работы компьютера.</t>
  </si>
  <si>
    <t>ПОДВЕДЕНИЕ ИТОГОВ ПО КРОССВОРДУ:</t>
  </si>
  <si>
    <t>Общее число набранных баллов =</t>
  </si>
  <si>
    <t xml:space="preserve">Последовательность команд, выполняемая компьютером в процессе </t>
  </si>
  <si>
    <t>обработки данных.</t>
  </si>
  <si>
    <t xml:space="preserve">Приложение, позволяющее редактировать информацию при её </t>
  </si>
  <si>
    <t>обработке на компьютере.</t>
  </si>
  <si>
    <t xml:space="preserve">При правильном решении всего кроссворда появляется слово "Молодец!", </t>
  </si>
  <si>
    <t xml:space="preserve">если отгаданы не все слова - появляется "Подумай еще".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</si>
</sst>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b/>
      <sz val="16"/>
      <color indexed="12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color indexed="18"/>
      <name val="Arial Cyr"/>
      <family val="2"/>
    </font>
    <font>
      <b/>
      <sz val="12"/>
      <color indexed="18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0"/>
    </font>
    <font>
      <sz val="10"/>
      <color indexed="18"/>
      <name val="Arial Cyr"/>
      <family val="0"/>
    </font>
    <font>
      <b/>
      <sz val="9"/>
      <color indexed="18"/>
      <name val="Arial Cyr"/>
      <family val="0"/>
    </font>
    <font>
      <sz val="8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1"/>
      <color indexed="18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1"/>
      <color indexed="14"/>
      <name val="Arial Cyr"/>
      <family val="0"/>
    </font>
    <font>
      <b/>
      <sz val="20"/>
      <color indexed="18"/>
      <name val="Arial Cyr"/>
      <family val="0"/>
    </font>
    <font>
      <b/>
      <sz val="2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  <protection hidden="1" locked="0"/>
    </xf>
    <xf numFmtId="0" fontId="0" fillId="2" borderId="0" xfId="0" applyFill="1" applyAlignment="1">
      <alignment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4" fillId="2" borderId="0" xfId="0" applyFont="1" applyFill="1" applyAlignment="1">
      <alignment horizontal="center" vertical="top"/>
    </xf>
    <xf numFmtId="0" fontId="13" fillId="2" borderId="0" xfId="0" applyFont="1" applyFill="1" applyAlignment="1">
      <alignment vertical="top"/>
    </xf>
    <xf numFmtId="0" fontId="21" fillId="2" borderId="0" xfId="0" applyFont="1" applyFill="1" applyAlignment="1" applyProtection="1">
      <alignment horizontal="left" vertical="center"/>
      <protection hidden="1" locked="0"/>
    </xf>
    <xf numFmtId="0" fontId="20" fillId="2" borderId="0" xfId="0" applyFont="1" applyFill="1" applyAlignment="1" applyProtection="1">
      <alignment horizontal="left" vertical="center"/>
      <protection hidden="1" locked="0"/>
    </xf>
    <xf numFmtId="0" fontId="17" fillId="4" borderId="1" xfId="0" applyFont="1" applyFill="1" applyBorder="1" applyAlignment="1" applyProtection="1">
      <alignment horizontal="center" vertical="center"/>
      <protection hidden="1" locked="0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 vertical="justify" wrapText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 horizontal="center" vertical="justify" wrapText="1"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6" fillId="2" borderId="1" xfId="0" applyFont="1" applyFill="1" applyBorder="1" applyAlignment="1" applyProtection="1">
      <alignment horizontal="center" vertical="center"/>
      <protection hidden="1" locked="0"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5" fillId="2" borderId="0" xfId="0" applyFont="1" applyFill="1" applyAlignment="1" applyProtection="1">
      <alignment horizontal="left"/>
      <protection hidden="1" locked="0"/>
    </xf>
    <xf numFmtId="0" fontId="15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16</xdr:col>
      <xdr:colOff>600075</xdr:colOff>
      <xdr:row>4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257175" y="352425"/>
          <a:ext cx="10372725" cy="4381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3600" b="1" kern="10" spc="0">
              <a:ln w="317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Кроссворд "Программное обеспечение компьютера"</a:t>
          </a:r>
        </a:p>
      </xdr:txBody>
    </xdr:sp>
    <xdr:clientData/>
  </xdr:twoCellAnchor>
  <xdr:twoCellAnchor>
    <xdr:from>
      <xdr:col>14</xdr:col>
      <xdr:colOff>352425</xdr:colOff>
      <xdr:row>7</xdr:row>
      <xdr:rowOff>76200</xdr:rowOff>
    </xdr:from>
    <xdr:to>
      <xdr:col>18</xdr:col>
      <xdr:colOff>85725</xdr:colOff>
      <xdr:row>19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371600"/>
          <a:ext cx="25146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95250</xdr:rowOff>
    </xdr:from>
    <xdr:to>
      <xdr:col>25</xdr:col>
      <xdr:colOff>533400</xdr:colOff>
      <xdr:row>4</xdr:row>
      <xdr:rowOff>47625</xdr:rowOff>
    </xdr:to>
    <xdr:sp>
      <xdr:nvSpPr>
        <xdr:cNvPr id="1" name="AutoShape 7"/>
        <xdr:cNvSpPr>
          <a:spLocks/>
        </xdr:cNvSpPr>
      </xdr:nvSpPr>
      <xdr:spPr>
        <a:xfrm>
          <a:off x="590550" y="257175"/>
          <a:ext cx="8277225" cy="4381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3600" b="1" kern="10" spc="0">
              <a:ln w="317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Программное обеспечение компьютера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0</xdr:rowOff>
    </xdr:from>
    <xdr:to>
      <xdr:col>24</xdr:col>
      <xdr:colOff>152400</xdr:colOff>
      <xdr:row>4</xdr:row>
      <xdr:rowOff>114300</xdr:rowOff>
    </xdr:to>
    <xdr:sp>
      <xdr:nvSpPr>
        <xdr:cNvPr id="1" name="AutoShape 9"/>
        <xdr:cNvSpPr>
          <a:spLocks/>
        </xdr:cNvSpPr>
      </xdr:nvSpPr>
      <xdr:spPr>
        <a:xfrm>
          <a:off x="514350" y="323850"/>
          <a:ext cx="8334375" cy="4381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3600" b="1" kern="10" spc="0">
              <a:ln w="317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Программное обеспечение компьютера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</xdr:row>
      <xdr:rowOff>57150</xdr:rowOff>
    </xdr:from>
    <xdr:to>
      <xdr:col>24</xdr:col>
      <xdr:colOff>9525</xdr:colOff>
      <xdr:row>5</xdr:row>
      <xdr:rowOff>9525</xdr:rowOff>
    </xdr:to>
    <xdr:sp>
      <xdr:nvSpPr>
        <xdr:cNvPr id="1" name="AutoShape 8"/>
        <xdr:cNvSpPr>
          <a:spLocks/>
        </xdr:cNvSpPr>
      </xdr:nvSpPr>
      <xdr:spPr>
        <a:xfrm>
          <a:off x="790575" y="381000"/>
          <a:ext cx="8324850" cy="4381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3600" b="1" kern="10" spc="0">
              <a:ln w="317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Программное обеспечение компьютера</a:t>
          </a:r>
        </a:p>
      </xdr:txBody>
    </xdr:sp>
    <xdr:clientData/>
  </xdr:twoCellAnchor>
  <xdr:twoCellAnchor>
    <xdr:from>
      <xdr:col>19</xdr:col>
      <xdr:colOff>485775</xdr:colOff>
      <xdr:row>7</xdr:row>
      <xdr:rowOff>95250</xdr:rowOff>
    </xdr:from>
    <xdr:to>
      <xdr:col>22</xdr:col>
      <xdr:colOff>685800</xdr:colOff>
      <xdr:row>16</xdr:row>
      <xdr:rowOff>180975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6115050" y="1590675"/>
          <a:ext cx="22860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6"/>
  <sheetViews>
    <sheetView tabSelected="1" workbookViewId="0" topLeftCell="A1">
      <selection activeCell="C9" sqref="C9:N9"/>
    </sheetView>
  </sheetViews>
  <sheetFormatPr defaultColWidth="9.00390625" defaultRowHeight="12.75"/>
  <cols>
    <col min="1" max="1" width="3.125" style="4" customWidth="1"/>
    <col min="2" max="2" width="4.25390625" style="4" customWidth="1"/>
    <col min="3" max="13" width="9.125" style="4" customWidth="1"/>
    <col min="14" max="14" width="5.625" style="4" customWidth="1"/>
    <col min="15" max="16384" width="9.125" style="4" customWidth="1"/>
  </cols>
  <sheetData>
    <row r="4" ht="19.5" customHeight="1"/>
    <row r="5" ht="12.75" customHeight="1"/>
    <row r="6" ht="11.25" customHeight="1"/>
    <row r="7" spans="2:8" ht="20.25">
      <c r="B7" s="15"/>
      <c r="C7" s="16" t="s">
        <v>0</v>
      </c>
      <c r="D7" s="15"/>
      <c r="E7" s="15"/>
      <c r="F7" s="15"/>
      <c r="G7" s="15"/>
      <c r="H7" s="15"/>
    </row>
    <row r="8" spans="2:3" ht="7.5" customHeight="1">
      <c r="B8" s="17"/>
      <c r="C8" s="17"/>
    </row>
    <row r="9" spans="1:14" ht="31.5" customHeight="1">
      <c r="A9" s="18"/>
      <c r="B9" s="19">
        <v>1</v>
      </c>
      <c r="C9" s="35" t="s">
        <v>1</v>
      </c>
      <c r="D9" s="35"/>
      <c r="E9" s="35"/>
      <c r="F9" s="35"/>
      <c r="G9" s="35"/>
      <c r="H9" s="35"/>
      <c r="I9" s="36"/>
      <c r="J9" s="36"/>
      <c r="K9" s="36"/>
      <c r="L9" s="36"/>
      <c r="M9" s="36"/>
      <c r="N9" s="36"/>
    </row>
    <row r="10" spans="1:14" ht="7.5" customHeight="1">
      <c r="A10" s="18"/>
      <c r="B10" s="19"/>
      <c r="C10" s="20"/>
      <c r="D10" s="20"/>
      <c r="E10" s="20"/>
      <c r="F10" s="20"/>
      <c r="G10" s="20"/>
      <c r="H10" s="20"/>
      <c r="I10" s="21"/>
      <c r="J10" s="21"/>
      <c r="K10" s="21"/>
      <c r="L10" s="21"/>
      <c r="M10" s="21"/>
      <c r="N10" s="21"/>
    </row>
    <row r="11" spans="1:14" ht="30.75" customHeight="1">
      <c r="A11" s="18"/>
      <c r="B11" s="19">
        <v>2</v>
      </c>
      <c r="C11" s="35" t="s">
        <v>2</v>
      </c>
      <c r="D11" s="35"/>
      <c r="E11" s="35"/>
      <c r="F11" s="35"/>
      <c r="G11" s="35"/>
      <c r="H11" s="35"/>
      <c r="I11" s="36"/>
      <c r="J11" s="36"/>
      <c r="K11" s="36"/>
      <c r="L11" s="36"/>
      <c r="M11" s="36"/>
      <c r="N11" s="36"/>
    </row>
    <row r="12" spans="1:14" ht="5.25" customHeight="1">
      <c r="A12" s="18"/>
      <c r="B12" s="19"/>
      <c r="C12" s="20"/>
      <c r="D12" s="20"/>
      <c r="E12" s="20"/>
      <c r="F12" s="20"/>
      <c r="G12" s="20"/>
      <c r="H12" s="20"/>
      <c r="I12" s="21"/>
      <c r="J12" s="21"/>
      <c r="K12" s="21"/>
      <c r="L12" s="21"/>
      <c r="M12" s="21"/>
      <c r="N12" s="21"/>
    </row>
    <row r="13" spans="1:14" ht="15.75" customHeight="1">
      <c r="A13" s="18"/>
      <c r="B13" s="19">
        <v>3</v>
      </c>
      <c r="C13" s="35" t="s">
        <v>3</v>
      </c>
      <c r="D13" s="35"/>
      <c r="E13" s="35"/>
      <c r="F13" s="35"/>
      <c r="G13" s="35"/>
      <c r="H13" s="35"/>
      <c r="I13" s="36"/>
      <c r="J13" s="36"/>
      <c r="K13" s="36"/>
      <c r="L13" s="36"/>
      <c r="M13" s="36"/>
      <c r="N13" s="36"/>
    </row>
    <row r="14" spans="1:14" ht="4.5" customHeight="1">
      <c r="A14" s="18"/>
      <c r="B14" s="19"/>
      <c r="C14" s="20"/>
      <c r="D14" s="20"/>
      <c r="E14" s="20"/>
      <c r="F14" s="20"/>
      <c r="G14" s="20"/>
      <c r="H14" s="20"/>
      <c r="I14" s="21"/>
      <c r="J14" s="21"/>
      <c r="K14" s="21"/>
      <c r="L14" s="21"/>
      <c r="M14" s="21"/>
      <c r="N14" s="21"/>
    </row>
    <row r="15" spans="1:14" ht="15.75" customHeight="1">
      <c r="A15" s="18"/>
      <c r="B15" s="19">
        <v>4</v>
      </c>
      <c r="C15" s="36" t="s">
        <v>50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5.75" customHeight="1">
      <c r="A16" s="18"/>
      <c r="B16" s="19"/>
      <c r="C16" s="34" t="s">
        <v>51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0.5" customHeight="1">
      <c r="A17" s="18"/>
      <c r="B17" s="19"/>
      <c r="C17" s="3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.75">
      <c r="A18" s="18"/>
      <c r="B18" s="19">
        <v>5</v>
      </c>
      <c r="C18" s="35" t="s">
        <v>4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4.5" customHeight="1">
      <c r="A19" s="18"/>
      <c r="B19" s="19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.75">
      <c r="A20" s="18"/>
      <c r="B20" s="19">
        <v>6</v>
      </c>
      <c r="C20" s="37" t="s">
        <v>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ht="5.25" customHeight="1">
      <c r="B21" s="22"/>
    </row>
    <row r="22" spans="2:3" ht="15.75">
      <c r="B22" s="23">
        <v>7</v>
      </c>
      <c r="C22" s="24" t="s">
        <v>6</v>
      </c>
    </row>
    <row r="23" spans="2:3" ht="15.75" customHeight="1">
      <c r="B23" s="25"/>
      <c r="C23" s="24" t="s">
        <v>7</v>
      </c>
    </row>
    <row r="24" spans="2:8" ht="14.25">
      <c r="B24" s="26"/>
      <c r="C24" s="27"/>
      <c r="D24" s="28"/>
      <c r="E24" s="28"/>
      <c r="F24" s="28"/>
      <c r="G24" s="28"/>
      <c r="H24" s="28"/>
    </row>
    <row r="26" ht="12.75">
      <c r="B26" s="9"/>
    </row>
  </sheetData>
  <sheetProtection password="CF7A" sheet="1" objects="1" scenarios="1" selectLockedCells="1" selectUnlockedCells="1"/>
  <mergeCells count="6">
    <mergeCell ref="C18:N18"/>
    <mergeCell ref="C20:N20"/>
    <mergeCell ref="C9:N9"/>
    <mergeCell ref="C11:N11"/>
    <mergeCell ref="C13:N13"/>
    <mergeCell ref="C15:N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70"/>
  <sheetViews>
    <sheetView workbookViewId="0" topLeftCell="A1">
      <selection activeCell="I8" sqref="I8"/>
    </sheetView>
  </sheetViews>
  <sheetFormatPr defaultColWidth="9.00390625" defaultRowHeight="12.75"/>
  <cols>
    <col min="1" max="1" width="2.375" style="0" customWidth="1"/>
    <col min="2" max="2" width="1.00390625" style="1" customWidth="1"/>
    <col min="3" max="9" width="3.25390625" style="1" customWidth="1"/>
    <col min="10" max="10" width="3.75390625" style="1" customWidth="1"/>
    <col min="11" max="16" width="3.25390625" style="1" customWidth="1"/>
    <col min="17" max="17" width="2.00390625" style="1" customWidth="1"/>
    <col min="18" max="18" width="1.12109375" style="1" customWidth="1"/>
    <col min="19" max="19" width="2.875" style="0" customWidth="1"/>
  </cols>
  <sheetData>
    <row r="1" spans="1:74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6.5" thickBot="1">
      <c r="A7" s="4"/>
      <c r="B7" s="5"/>
      <c r="C7" s="5"/>
      <c r="D7" s="5"/>
      <c r="E7" s="5"/>
      <c r="F7" s="5"/>
      <c r="G7" s="5"/>
      <c r="H7" s="5"/>
      <c r="I7" s="5"/>
      <c r="J7" s="5"/>
      <c r="K7" s="6">
        <v>12</v>
      </c>
      <c r="L7" s="5"/>
      <c r="M7" s="5"/>
      <c r="N7" s="5"/>
      <c r="O7" s="5"/>
      <c r="P7" s="5"/>
      <c r="Q7" s="5"/>
      <c r="R7" s="5"/>
      <c r="S7" s="7" t="s">
        <v>32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5.75" thickBot="1">
      <c r="A8" s="4"/>
      <c r="B8" s="5"/>
      <c r="C8" s="5"/>
      <c r="D8" s="5"/>
      <c r="E8" s="5"/>
      <c r="F8" s="5"/>
      <c r="G8" s="5"/>
      <c r="H8" s="6">
        <v>1</v>
      </c>
      <c r="I8" s="3"/>
      <c r="J8" s="3"/>
      <c r="K8" s="14"/>
      <c r="L8" s="3"/>
      <c r="M8" s="3"/>
      <c r="N8" s="3"/>
      <c r="O8" s="3"/>
      <c r="P8" s="5"/>
      <c r="Q8" s="5"/>
      <c r="R8" s="5"/>
      <c r="S8" s="8">
        <v>1</v>
      </c>
      <c r="T8" s="9" t="s">
        <v>34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thickBot="1">
      <c r="A9" s="4"/>
      <c r="B9" s="5"/>
      <c r="C9" s="5"/>
      <c r="D9" s="5"/>
      <c r="E9" s="5"/>
      <c r="F9" s="5"/>
      <c r="G9" s="6">
        <v>2</v>
      </c>
      <c r="H9" s="3"/>
      <c r="I9" s="3"/>
      <c r="J9" s="3"/>
      <c r="K9" s="14"/>
      <c r="L9" s="3"/>
      <c r="M9" s="3"/>
      <c r="N9" s="3"/>
      <c r="O9" s="3"/>
      <c r="P9" s="3"/>
      <c r="Q9" s="5"/>
      <c r="R9" s="5"/>
      <c r="S9" s="8">
        <v>2</v>
      </c>
      <c r="T9" s="9" t="s">
        <v>35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thickBot="1">
      <c r="A10" s="4"/>
      <c r="B10" s="5"/>
      <c r="C10" s="5"/>
      <c r="D10" s="5"/>
      <c r="E10" s="5"/>
      <c r="F10" s="6">
        <v>3</v>
      </c>
      <c r="G10" s="3"/>
      <c r="H10" s="3"/>
      <c r="I10" s="3"/>
      <c r="J10" s="3"/>
      <c r="K10" s="14"/>
      <c r="L10" s="3"/>
      <c r="M10" s="3"/>
      <c r="N10" s="3"/>
      <c r="O10" s="3"/>
      <c r="P10" s="5"/>
      <c r="Q10" s="5"/>
      <c r="R10" s="5"/>
      <c r="S10" s="8">
        <v>3</v>
      </c>
      <c r="T10" s="9" t="s">
        <v>36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thickBot="1">
      <c r="A11" s="4"/>
      <c r="B11" s="5"/>
      <c r="C11" s="5"/>
      <c r="D11" s="5"/>
      <c r="E11" s="5"/>
      <c r="F11" s="6">
        <v>4</v>
      </c>
      <c r="G11" s="3"/>
      <c r="H11" s="3"/>
      <c r="I11" s="3"/>
      <c r="J11" s="3"/>
      <c r="K11" s="14"/>
      <c r="L11" s="3"/>
      <c r="M11" s="3"/>
      <c r="N11" s="3"/>
      <c r="O11" s="3"/>
      <c r="P11" s="5"/>
      <c r="Q11" s="5"/>
      <c r="R11" s="5"/>
      <c r="S11" s="8">
        <v>4</v>
      </c>
      <c r="T11" s="9" t="s">
        <v>46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thickBot="1">
      <c r="A12" s="4"/>
      <c r="B12" s="5"/>
      <c r="C12" s="5"/>
      <c r="D12" s="5"/>
      <c r="E12" s="5"/>
      <c r="F12" s="5"/>
      <c r="G12" s="6">
        <v>5</v>
      </c>
      <c r="H12" s="3"/>
      <c r="I12" s="3"/>
      <c r="J12" s="3"/>
      <c r="K12" s="14"/>
      <c r="L12" s="3"/>
      <c r="M12" s="3"/>
      <c r="N12" s="3"/>
      <c r="O12" s="3"/>
      <c r="P12" s="5"/>
      <c r="Q12" s="5"/>
      <c r="R12" s="5"/>
      <c r="S12" s="8"/>
      <c r="T12" s="9" t="s">
        <v>47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thickBot="1">
      <c r="A13" s="4"/>
      <c r="B13" s="5"/>
      <c r="C13" s="5"/>
      <c r="D13" s="5"/>
      <c r="E13" s="5"/>
      <c r="F13" s="5"/>
      <c r="G13" s="6">
        <v>6</v>
      </c>
      <c r="H13" s="3"/>
      <c r="I13" s="3"/>
      <c r="J13" s="3"/>
      <c r="K13" s="14"/>
      <c r="L13" s="3"/>
      <c r="M13" s="3"/>
      <c r="N13" s="3"/>
      <c r="O13" s="5"/>
      <c r="P13" s="5"/>
      <c r="Q13" s="5"/>
      <c r="R13" s="5"/>
      <c r="S13" s="8">
        <v>5</v>
      </c>
      <c r="T13" s="9" t="s">
        <v>48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thickBot="1">
      <c r="A14" s="4"/>
      <c r="B14" s="5"/>
      <c r="C14" s="5"/>
      <c r="D14" s="5"/>
      <c r="E14" s="6">
        <v>7</v>
      </c>
      <c r="F14" s="3"/>
      <c r="G14" s="3"/>
      <c r="H14" s="3"/>
      <c r="I14" s="3"/>
      <c r="J14" s="3"/>
      <c r="K14" s="14"/>
      <c r="L14" s="3"/>
      <c r="M14" s="3"/>
      <c r="N14" s="3"/>
      <c r="O14" s="3"/>
      <c r="P14" s="3"/>
      <c r="Q14" s="5"/>
      <c r="R14" s="5"/>
      <c r="S14" s="8"/>
      <c r="T14" s="9" t="s">
        <v>49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thickBot="1">
      <c r="A15" s="4"/>
      <c r="B15" s="5"/>
      <c r="C15" s="5"/>
      <c r="D15" s="5"/>
      <c r="E15" s="5"/>
      <c r="F15" s="6">
        <v>8</v>
      </c>
      <c r="G15" s="3"/>
      <c r="H15" s="3"/>
      <c r="I15" s="3"/>
      <c r="J15" s="3"/>
      <c r="K15" s="14"/>
      <c r="L15" s="3"/>
      <c r="M15" s="3"/>
      <c r="N15" s="5"/>
      <c r="O15" s="5"/>
      <c r="P15" s="5"/>
      <c r="Q15" s="5"/>
      <c r="R15" s="5"/>
      <c r="S15" s="8">
        <v>6</v>
      </c>
      <c r="T15" s="9" t="s">
        <v>37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thickBot="1">
      <c r="A16" s="4"/>
      <c r="B16" s="5"/>
      <c r="C16" s="5"/>
      <c r="D16" s="5"/>
      <c r="E16" s="6">
        <v>9</v>
      </c>
      <c r="F16" s="3"/>
      <c r="G16" s="3"/>
      <c r="H16" s="3"/>
      <c r="I16" s="3"/>
      <c r="J16" s="3"/>
      <c r="K16" s="14"/>
      <c r="L16" s="3"/>
      <c r="M16" s="3"/>
      <c r="N16" s="3"/>
      <c r="O16" s="3"/>
      <c r="P16" s="3"/>
      <c r="Q16" s="5"/>
      <c r="R16" s="5"/>
      <c r="S16" s="8">
        <v>7</v>
      </c>
      <c r="T16" s="9" t="s">
        <v>38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thickBot="1">
      <c r="A17" s="4"/>
      <c r="B17" s="5"/>
      <c r="C17" s="6">
        <v>10</v>
      </c>
      <c r="D17" s="3"/>
      <c r="E17" s="3"/>
      <c r="F17" s="3"/>
      <c r="G17" s="3"/>
      <c r="H17" s="3"/>
      <c r="I17" s="3"/>
      <c r="J17" s="3"/>
      <c r="K17" s="14"/>
      <c r="L17" s="3"/>
      <c r="M17" s="3"/>
      <c r="N17" s="3"/>
      <c r="O17" s="3"/>
      <c r="P17" s="5"/>
      <c r="Q17" s="5"/>
      <c r="R17" s="5"/>
      <c r="S17" s="8">
        <v>8</v>
      </c>
      <c r="T17" s="9" t="s">
        <v>39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thickBot="1">
      <c r="A18" s="4"/>
      <c r="B18" s="5"/>
      <c r="C18" s="6">
        <v>11</v>
      </c>
      <c r="D18" s="3"/>
      <c r="E18" s="3"/>
      <c r="F18" s="3"/>
      <c r="G18" s="3"/>
      <c r="H18" s="3"/>
      <c r="I18" s="3"/>
      <c r="J18" s="3"/>
      <c r="K18" s="14"/>
      <c r="L18" s="3"/>
      <c r="M18" s="3"/>
      <c r="N18" s="3"/>
      <c r="O18" s="5"/>
      <c r="P18" s="5"/>
      <c r="Q18" s="5"/>
      <c r="R18" s="5"/>
      <c r="S18" s="8">
        <v>9</v>
      </c>
      <c r="T18" s="9" t="s">
        <v>40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8">
        <v>10</v>
      </c>
      <c r="T19" s="9" t="s">
        <v>41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>
        <v>11</v>
      </c>
      <c r="T20" s="9" t="s">
        <v>42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7" t="s">
        <v>33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26.25">
      <c r="A23" s="4"/>
      <c r="B23" s="13" t="str">
        <f>IF(Формулы!X10&lt;101,"Подумай ещё.","")</f>
        <v>Подумай ещё.</v>
      </c>
      <c r="C23" s="5"/>
      <c r="D23" s="5"/>
      <c r="E23" s="5"/>
      <c r="F23" s="5"/>
      <c r="G23" s="5"/>
      <c r="H23" s="5"/>
      <c r="I23" s="5"/>
      <c r="J23" s="5"/>
      <c r="K23" s="12">
        <f>IF(Формулы!X10=101,"Молодец!","")</f>
      </c>
      <c r="L23" s="5"/>
      <c r="M23" s="5"/>
      <c r="N23" s="5"/>
      <c r="O23" s="5"/>
      <c r="P23" s="5"/>
      <c r="Q23" s="5"/>
      <c r="R23" s="5"/>
      <c r="S23" s="10">
        <v>12</v>
      </c>
      <c r="T23" s="11" t="s">
        <v>43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4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</row>
    <row r="62" spans="1:74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</row>
    <row r="63" spans="1:74" ht="12.7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1:74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1:74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1:74" ht="12.7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ht="12.7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ht="12.7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</row>
    <row r="69" spans="1:74" ht="12.7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1:74" ht="12.7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</row>
  </sheetData>
  <sheetProtection password="CF7A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X18"/>
  <sheetViews>
    <sheetView workbookViewId="0" topLeftCell="A1">
      <selection activeCell="T8" sqref="T8"/>
    </sheetView>
  </sheetViews>
  <sheetFormatPr defaultColWidth="9.00390625" defaultRowHeight="12.75"/>
  <cols>
    <col min="1" max="1" width="2.625" style="4" customWidth="1"/>
    <col min="2" max="18" width="3.25390625" style="5" customWidth="1"/>
    <col min="19" max="22" width="9.125" style="4" customWidth="1"/>
    <col min="23" max="23" width="10.625" style="4" customWidth="1"/>
    <col min="24" max="16384" width="9.125" style="4" customWidth="1"/>
  </cols>
  <sheetData>
    <row r="7" ht="15.75" thickBot="1">
      <c r="K7" s="6">
        <v>12</v>
      </c>
    </row>
    <row r="8" spans="8:20" ht="15.75" thickBot="1">
      <c r="H8" s="6">
        <v>1</v>
      </c>
      <c r="I8" s="29">
        <f>IF(Кроссворд!I8="б",1,0)</f>
        <v>0</v>
      </c>
      <c r="J8" s="29">
        <f>IF(Кроссворд!J8="л",1,0)</f>
        <v>0</v>
      </c>
      <c r="K8" s="29">
        <f>IF(Кроссворд!K8="о",1,0)</f>
        <v>0</v>
      </c>
      <c r="L8" s="29">
        <f>IF(Кроссворд!L8="к",1,0)</f>
        <v>0</v>
      </c>
      <c r="M8" s="29">
        <f>IF(Кроссворд!M8="н",1,0)</f>
        <v>0</v>
      </c>
      <c r="N8" s="29">
        <f>IF(Кроссворд!N8="о",1,0)</f>
        <v>0</v>
      </c>
      <c r="O8" s="29">
        <f>IF(Кроссворд!O8="т",1,0)</f>
        <v>0</v>
      </c>
      <c r="T8" s="30" t="s">
        <v>44</v>
      </c>
    </row>
    <row r="9" spans="7:16" ht="15.75" thickBot="1">
      <c r="G9" s="6">
        <v>2</v>
      </c>
      <c r="H9" s="29">
        <f>IF(Кроссворд!H9="к",1,0)</f>
        <v>0</v>
      </c>
      <c r="I9" s="29">
        <f>IF(Кроссворд!I9="о",1,0)</f>
        <v>0</v>
      </c>
      <c r="J9" s="29">
        <f>IF(Кроссворд!J9="м",1,0)</f>
        <v>0</v>
      </c>
      <c r="K9" s="29">
        <f>IF(Кроссворд!K9="п",1,0)</f>
        <v>0</v>
      </c>
      <c r="L9" s="29">
        <f>IF(Кроссворд!L9="ь",1,0)</f>
        <v>0</v>
      </c>
      <c r="M9" s="29">
        <f>IF(Кроссворд!M9="ю",1,0)</f>
        <v>0</v>
      </c>
      <c r="N9" s="29">
        <f>IF(Кроссворд!N9="т",1,0)</f>
        <v>0</v>
      </c>
      <c r="O9" s="29">
        <f>IF(Кроссворд!O9="е",1,0)</f>
        <v>0</v>
      </c>
      <c r="P9" s="29">
        <f>IF(Кроссворд!P9="р",1,0)</f>
        <v>0</v>
      </c>
    </row>
    <row r="10" spans="6:24" ht="16.5" thickBot="1">
      <c r="F10" s="6">
        <v>3</v>
      </c>
      <c r="G10" s="29">
        <f>IF(Кроссворд!G10="в",1,0)</f>
        <v>0</v>
      </c>
      <c r="H10" s="29">
        <f>IF(Кроссворд!H10="и",1,0)</f>
        <v>0</v>
      </c>
      <c r="I10" s="29">
        <f>IF(Кроссворд!I10="н",1,0)</f>
        <v>0</v>
      </c>
      <c r="J10" s="29">
        <f>IF(Кроссворд!J10="ч",1,0)</f>
        <v>0</v>
      </c>
      <c r="K10" s="29">
        <f>IF(Кроссворд!K10="е",1,0)</f>
        <v>0</v>
      </c>
      <c r="L10" s="29">
        <f>IF(Кроссворд!L10="с",1,0)</f>
        <v>0</v>
      </c>
      <c r="M10" s="29">
        <f>IF(Кроссворд!M10="т",1,0)</f>
        <v>0</v>
      </c>
      <c r="N10" s="29">
        <f>IF(Кроссворд!N10="е",1,0)</f>
        <v>0</v>
      </c>
      <c r="O10" s="29">
        <f>IF(Кроссворд!O10="р",1,0)</f>
        <v>0</v>
      </c>
      <c r="T10" s="31" t="s">
        <v>45</v>
      </c>
      <c r="X10" s="32">
        <f>SUM(I8:O8,H9:P9,G10:O10,G11:O11,H12:O12,H13:N13,F14:P14,G15:M15,F16:P16,D17:O17,D18:N18)</f>
        <v>0</v>
      </c>
    </row>
    <row r="11" spans="6:15" ht="15.75" thickBot="1">
      <c r="F11" s="6">
        <v>4</v>
      </c>
      <c r="G11" s="29">
        <f>IF(Кроссворд!G11="п",1,0)</f>
        <v>0</v>
      </c>
      <c r="H11" s="29">
        <f>IF(Кроссворд!H11="р",1,0)</f>
        <v>0</v>
      </c>
      <c r="I11" s="29">
        <f>IF(Кроссворд!I11="о",1,0)</f>
        <v>0</v>
      </c>
      <c r="J11" s="29">
        <f>IF(Кроссворд!J11="г",1,0)</f>
        <v>0</v>
      </c>
      <c r="K11" s="29">
        <f>IF(Кроссворд!K11="р",1,0)</f>
        <v>0</v>
      </c>
      <c r="L11" s="29">
        <f>IF(Кроссворд!L11="а",1,0)</f>
        <v>0</v>
      </c>
      <c r="M11" s="29">
        <f>IF(Кроссворд!M11="м",1,0)</f>
        <v>0</v>
      </c>
      <c r="N11" s="29">
        <f>IF(Кроссворд!N11="м",1,0)</f>
        <v>0</v>
      </c>
      <c r="O11" s="29">
        <f>IF(Кроссворд!O11="а",1,0)</f>
        <v>0</v>
      </c>
    </row>
    <row r="12" spans="7:15" ht="15.75" thickBot="1">
      <c r="G12" s="6">
        <v>5</v>
      </c>
      <c r="H12" s="29">
        <f>IF(Кроссворд!H12="р",1,0)</f>
        <v>0</v>
      </c>
      <c r="I12" s="29">
        <f>IF(Кроссворд!I12="е",1,0)</f>
        <v>0</v>
      </c>
      <c r="J12" s="29">
        <f>IF(Кроссворд!J12="д",1,0)</f>
        <v>0</v>
      </c>
      <c r="K12" s="29">
        <f>IF(Кроссворд!K12="а",1,0)</f>
        <v>0</v>
      </c>
      <c r="L12" s="29">
        <f>IF(Кроссворд!L12="к",1,0)</f>
        <v>0</v>
      </c>
      <c r="M12" s="29">
        <f>IF(Кроссворд!M12="т",1,0)</f>
        <v>0</v>
      </c>
      <c r="N12" s="29">
        <f>IF(Кроссворд!N12="о",1,0)</f>
        <v>0</v>
      </c>
      <c r="O12" s="29">
        <f>IF(Кроссворд!O12="р",1,0)</f>
        <v>0</v>
      </c>
    </row>
    <row r="13" spans="7:14" ht="15.75" thickBot="1">
      <c r="G13" s="6">
        <v>6</v>
      </c>
      <c r="H13" s="29">
        <f>IF(Кроссворд!H13="с",1,0)</f>
        <v>0</v>
      </c>
      <c r="I13" s="29">
        <f>IF(Кроссворд!I13="и",1,0)</f>
        <v>0</v>
      </c>
      <c r="J13" s="29">
        <f>IF(Кроссворд!J13="с",1,0)</f>
        <v>0</v>
      </c>
      <c r="K13" s="29">
        <f>IF(Кроссворд!K13="т",1,0)</f>
        <v>0</v>
      </c>
      <c r="L13" s="29">
        <f>IF(Кроссворд!L13="е",1,0)</f>
        <v>0</v>
      </c>
      <c r="M13" s="29">
        <f>IF(Кроссворд!M13="м",1,0)</f>
        <v>0</v>
      </c>
      <c r="N13" s="29">
        <f>IF(Кроссворд!N13="а",1,0)</f>
        <v>0</v>
      </c>
    </row>
    <row r="14" spans="5:16" ht="15.75" thickBot="1">
      <c r="E14" s="6">
        <v>7</v>
      </c>
      <c r="F14" s="29">
        <f>IF(Кроссворд!F14="д",1,0)</f>
        <v>0</v>
      </c>
      <c r="G14" s="29">
        <f>IF(Кроссворд!G14="и",1,0)</f>
        <v>0</v>
      </c>
      <c r="H14" s="29">
        <f>IF(Кроссворд!H14="с",1,0)</f>
        <v>0</v>
      </c>
      <c r="I14" s="29">
        <f>IF(Кроссворд!I14="т",1,0)</f>
        <v>0</v>
      </c>
      <c r="J14" s="29">
        <f>IF(Кроссворд!J14="р",1,0)</f>
        <v>0</v>
      </c>
      <c r="K14" s="29">
        <f>IF(Кроссворд!K14="и",1,0)</f>
        <v>0</v>
      </c>
      <c r="L14" s="29">
        <f>IF(Кроссворд!L14="б",1,0)</f>
        <v>0</v>
      </c>
      <c r="M14" s="29">
        <f>IF(Кроссворд!M14="у",1,0)</f>
        <v>0</v>
      </c>
      <c r="N14" s="29">
        <f>IF(Кроссворд!N14="т",1,0)</f>
        <v>0</v>
      </c>
      <c r="O14" s="29">
        <f>IF(Кроссворд!O14="и",1,0)</f>
        <v>0</v>
      </c>
      <c r="P14" s="29">
        <f>IF(Кроссворд!P14="в",1,0)</f>
        <v>0</v>
      </c>
    </row>
    <row r="15" spans="6:13" ht="15.75" thickBot="1">
      <c r="F15" s="6">
        <v>8</v>
      </c>
      <c r="G15" s="29">
        <f>IF(Кроссворд!G15="д",1,0)</f>
        <v>0</v>
      </c>
      <c r="H15" s="29">
        <f>IF(Кроссворд!H15="р",1,0)</f>
        <v>0</v>
      </c>
      <c r="I15" s="29">
        <f>IF(Кроссворд!I15="а",1,0)</f>
        <v>0</v>
      </c>
      <c r="J15" s="29">
        <f>IF(Кроссворд!J15="й",1,0)</f>
        <v>0</v>
      </c>
      <c r="K15" s="29">
        <f>IF(Кроссворд!K15="в",1,0)</f>
        <v>0</v>
      </c>
      <c r="L15" s="29">
        <f>IF(Кроссворд!L15="е",1,0)</f>
        <v>0</v>
      </c>
      <c r="M15" s="29">
        <f>IF(Кроссворд!M15="р",1,0)</f>
        <v>0</v>
      </c>
    </row>
    <row r="16" spans="5:16" ht="15.75" thickBot="1">
      <c r="E16" s="6">
        <v>9</v>
      </c>
      <c r="F16" s="29">
        <f>IF(Кроссворд!F16="п",1,0)</f>
        <v>0</v>
      </c>
      <c r="G16" s="29">
        <f>IF(Кроссворд!G16="р",1,0)</f>
        <v>0</v>
      </c>
      <c r="H16" s="29">
        <f>IF(Кроссворд!H16="е",1,0)</f>
        <v>0</v>
      </c>
      <c r="I16" s="29">
        <f>IF(Кроссворд!I16="з",1,0)</f>
        <v>0</v>
      </c>
      <c r="J16" s="29">
        <f>IF(Кроссворд!J16="е",1,0)</f>
        <v>0</v>
      </c>
      <c r="K16" s="29">
        <f>IF(Кроссворд!K16="н",1,0)</f>
        <v>0</v>
      </c>
      <c r="L16" s="29">
        <f>IF(Кроссворд!L16="т",1,0)</f>
        <v>0</v>
      </c>
      <c r="M16" s="29">
        <f>IF(Кроссворд!M16="а",1,0)</f>
        <v>0</v>
      </c>
      <c r="N16" s="29">
        <f>IF(Кроссворд!N16="ц",1,0)</f>
        <v>0</v>
      </c>
      <c r="O16" s="29">
        <f>IF(Кроссворд!O16="и",1,0)</f>
        <v>0</v>
      </c>
      <c r="P16" s="29">
        <f>IF(Кроссворд!P16="я",1,0)</f>
        <v>0</v>
      </c>
    </row>
    <row r="17" spans="3:15" ht="15.75" thickBot="1">
      <c r="C17" s="6">
        <v>10</v>
      </c>
      <c r="D17" s="29">
        <f>IF(Кроссворд!D17="п",1,0)</f>
        <v>0</v>
      </c>
      <c r="E17" s="29">
        <f>IF(Кроссворд!E17="о",1,0)</f>
        <v>0</v>
      </c>
      <c r="F17" s="29">
        <f>IF(Кроссворд!F17="л",1,0)</f>
        <v>0</v>
      </c>
      <c r="G17" s="29">
        <f>IF(Кроссворд!G17="ь",1,0)</f>
        <v>0</v>
      </c>
      <c r="H17" s="29">
        <f>IF(Кроссворд!H17="з",1,0)</f>
        <v>0</v>
      </c>
      <c r="I17" s="29">
        <f>IF(Кроссворд!I17="о",1,0)</f>
        <v>0</v>
      </c>
      <c r="J17" s="29">
        <f>IF(Кроссворд!J17="в",1,0)</f>
        <v>0</v>
      </c>
      <c r="K17" s="29">
        <f>IF(Кроссворд!K17="а",1,0)</f>
        <v>0</v>
      </c>
      <c r="L17" s="29">
        <f>IF(Кроссворд!L17="т",1,0)</f>
        <v>0</v>
      </c>
      <c r="M17" s="29">
        <f>IF(Кроссворд!M17="е",1,0)</f>
        <v>0</v>
      </c>
      <c r="N17" s="29">
        <f>IF(Кроссворд!N17="л",1,0)</f>
        <v>0</v>
      </c>
      <c r="O17" s="29">
        <f>IF(Кроссворд!O17="ь",1,0)</f>
        <v>0</v>
      </c>
    </row>
    <row r="18" spans="3:14" ht="15.75" thickBot="1">
      <c r="C18" s="6">
        <v>11</v>
      </c>
      <c r="D18" s="29">
        <f>IF(Кроссворд!D18="к",1,0)</f>
        <v>0</v>
      </c>
      <c r="E18" s="29">
        <f>IF(Кроссворд!E18="а",1,0)</f>
        <v>0</v>
      </c>
      <c r="F18" s="29">
        <f>IF(Кроссворд!F18="л",1,0)</f>
        <v>0</v>
      </c>
      <c r="G18" s="29">
        <f>IF(Кроссворд!G18="ь",1,0)</f>
        <v>0</v>
      </c>
      <c r="H18" s="29">
        <f>IF(Кроссворд!H18="к",1,0)</f>
        <v>0</v>
      </c>
      <c r="I18" s="29">
        <f>IF(Кроссворд!I18="у",1,0)</f>
        <v>0</v>
      </c>
      <c r="J18" s="29">
        <f>IF(Кроссворд!J18="л",1,0)</f>
        <v>0</v>
      </c>
      <c r="K18" s="29">
        <f>IF(Кроссворд!K18="я",1,0)</f>
        <v>0</v>
      </c>
      <c r="L18" s="29">
        <f>IF(Кроссворд!L18="т",1,0)</f>
        <v>0</v>
      </c>
      <c r="M18" s="29">
        <f>IF(Кроссворд!M18="о",1,0)</f>
        <v>0</v>
      </c>
      <c r="N18" s="29">
        <f>IF(Кроссворд!N18="р",1,0)</f>
        <v>0</v>
      </c>
    </row>
  </sheetData>
  <sheetProtection selectLockedCell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7:P18"/>
  <sheetViews>
    <sheetView workbookViewId="0" topLeftCell="A1">
      <selection activeCell="K8" sqref="K8:K18"/>
    </sheetView>
  </sheetViews>
  <sheetFormatPr defaultColWidth="9.00390625" defaultRowHeight="12.75"/>
  <cols>
    <col min="1" max="1" width="6.375" style="4" customWidth="1"/>
    <col min="2" max="2" width="6.375" style="5" customWidth="1"/>
    <col min="3" max="18" width="3.25390625" style="5" customWidth="1"/>
    <col min="19" max="16384" width="9.125" style="4" customWidth="1"/>
  </cols>
  <sheetData>
    <row r="6" ht="36.75" customHeight="1"/>
    <row r="7" ht="17.25" customHeight="1" thickBot="1">
      <c r="K7" s="6">
        <v>12</v>
      </c>
    </row>
    <row r="8" spans="8:15" ht="15.75" thickBot="1">
      <c r="H8" s="6">
        <v>1</v>
      </c>
      <c r="I8" s="2" t="s">
        <v>8</v>
      </c>
      <c r="J8" s="2" t="s">
        <v>9</v>
      </c>
      <c r="K8" s="33" t="s">
        <v>10</v>
      </c>
      <c r="L8" s="2" t="s">
        <v>11</v>
      </c>
      <c r="M8" s="2" t="s">
        <v>12</v>
      </c>
      <c r="N8" s="2" t="s">
        <v>10</v>
      </c>
      <c r="O8" s="2" t="s">
        <v>13</v>
      </c>
    </row>
    <row r="9" spans="7:16" ht="15.75" thickBot="1">
      <c r="G9" s="6">
        <v>2</v>
      </c>
      <c r="H9" s="2" t="s">
        <v>11</v>
      </c>
      <c r="I9" s="2" t="s">
        <v>10</v>
      </c>
      <c r="J9" s="2" t="s">
        <v>19</v>
      </c>
      <c r="K9" s="33" t="s">
        <v>14</v>
      </c>
      <c r="L9" s="2" t="s">
        <v>15</v>
      </c>
      <c r="M9" s="2" t="s">
        <v>16</v>
      </c>
      <c r="N9" s="2" t="s">
        <v>13</v>
      </c>
      <c r="O9" s="2" t="s">
        <v>17</v>
      </c>
      <c r="P9" s="2" t="s">
        <v>18</v>
      </c>
    </row>
    <row r="10" spans="6:15" ht="15.75" thickBot="1">
      <c r="F10" s="6">
        <v>3</v>
      </c>
      <c r="G10" s="2" t="s">
        <v>20</v>
      </c>
      <c r="H10" s="2" t="s">
        <v>21</v>
      </c>
      <c r="I10" s="2" t="s">
        <v>12</v>
      </c>
      <c r="J10" s="2" t="s">
        <v>22</v>
      </c>
      <c r="K10" s="33" t="s">
        <v>17</v>
      </c>
      <c r="L10" s="2" t="s">
        <v>23</v>
      </c>
      <c r="M10" s="2" t="s">
        <v>13</v>
      </c>
      <c r="N10" s="2" t="s">
        <v>17</v>
      </c>
      <c r="O10" s="2" t="s">
        <v>18</v>
      </c>
    </row>
    <row r="11" spans="6:15" ht="15.75" thickBot="1">
      <c r="F11" s="6">
        <v>4</v>
      </c>
      <c r="G11" s="2" t="s">
        <v>14</v>
      </c>
      <c r="H11" s="2" t="s">
        <v>18</v>
      </c>
      <c r="I11" s="2" t="s">
        <v>10</v>
      </c>
      <c r="J11" s="2" t="s">
        <v>24</v>
      </c>
      <c r="K11" s="33" t="s">
        <v>18</v>
      </c>
      <c r="L11" s="2" t="s">
        <v>25</v>
      </c>
      <c r="M11" s="2" t="s">
        <v>19</v>
      </c>
      <c r="N11" s="2" t="s">
        <v>19</v>
      </c>
      <c r="O11" s="2" t="s">
        <v>25</v>
      </c>
    </row>
    <row r="12" spans="7:15" ht="15.75" thickBot="1">
      <c r="G12" s="6">
        <v>5</v>
      </c>
      <c r="H12" s="2" t="s">
        <v>18</v>
      </c>
      <c r="I12" s="2" t="s">
        <v>17</v>
      </c>
      <c r="J12" s="2" t="s">
        <v>26</v>
      </c>
      <c r="K12" s="33" t="s">
        <v>25</v>
      </c>
      <c r="L12" s="2" t="s">
        <v>11</v>
      </c>
      <c r="M12" s="2" t="s">
        <v>13</v>
      </c>
      <c r="N12" s="2" t="s">
        <v>10</v>
      </c>
      <c r="O12" s="2" t="s">
        <v>18</v>
      </c>
    </row>
    <row r="13" spans="7:14" ht="15.75" thickBot="1">
      <c r="G13" s="6">
        <v>6</v>
      </c>
      <c r="H13" s="2" t="s">
        <v>23</v>
      </c>
      <c r="I13" s="2" t="s">
        <v>21</v>
      </c>
      <c r="J13" s="2" t="s">
        <v>23</v>
      </c>
      <c r="K13" s="33" t="s">
        <v>13</v>
      </c>
      <c r="L13" s="2" t="s">
        <v>17</v>
      </c>
      <c r="M13" s="2" t="s">
        <v>19</v>
      </c>
      <c r="N13" s="2" t="s">
        <v>25</v>
      </c>
    </row>
    <row r="14" spans="5:16" ht="15.75" thickBot="1">
      <c r="E14" s="6">
        <v>7</v>
      </c>
      <c r="F14" s="2" t="s">
        <v>26</v>
      </c>
      <c r="G14" s="2" t="s">
        <v>21</v>
      </c>
      <c r="H14" s="2" t="s">
        <v>23</v>
      </c>
      <c r="I14" s="2" t="s">
        <v>13</v>
      </c>
      <c r="J14" s="2" t="s">
        <v>18</v>
      </c>
      <c r="K14" s="33" t="s">
        <v>21</v>
      </c>
      <c r="L14" s="2" t="s">
        <v>8</v>
      </c>
      <c r="M14" s="2" t="s">
        <v>27</v>
      </c>
      <c r="N14" s="2" t="s">
        <v>13</v>
      </c>
      <c r="O14" s="2" t="s">
        <v>21</v>
      </c>
      <c r="P14" s="2" t="s">
        <v>20</v>
      </c>
    </row>
    <row r="15" spans="6:13" ht="15.75" thickBot="1">
      <c r="F15" s="6">
        <v>8</v>
      </c>
      <c r="G15" s="2" t="s">
        <v>26</v>
      </c>
      <c r="H15" s="2" t="s">
        <v>18</v>
      </c>
      <c r="I15" s="2" t="s">
        <v>25</v>
      </c>
      <c r="J15" s="2" t="s">
        <v>28</v>
      </c>
      <c r="K15" s="33" t="s">
        <v>20</v>
      </c>
      <c r="L15" s="2" t="s">
        <v>17</v>
      </c>
      <c r="M15" s="2" t="s">
        <v>18</v>
      </c>
    </row>
    <row r="16" spans="5:16" ht="15.75" thickBot="1">
      <c r="E16" s="6">
        <v>9</v>
      </c>
      <c r="F16" s="2" t="s">
        <v>14</v>
      </c>
      <c r="G16" s="2" t="s">
        <v>18</v>
      </c>
      <c r="H16" s="2" t="s">
        <v>17</v>
      </c>
      <c r="I16" s="2" t="s">
        <v>29</v>
      </c>
      <c r="J16" s="2" t="s">
        <v>17</v>
      </c>
      <c r="K16" s="33" t="s">
        <v>12</v>
      </c>
      <c r="L16" s="2" t="s">
        <v>13</v>
      </c>
      <c r="M16" s="2" t="s">
        <v>25</v>
      </c>
      <c r="N16" s="2" t="s">
        <v>30</v>
      </c>
      <c r="O16" s="2" t="s">
        <v>21</v>
      </c>
      <c r="P16" s="2" t="s">
        <v>31</v>
      </c>
    </row>
    <row r="17" spans="3:15" ht="15.75" thickBot="1">
      <c r="C17" s="6">
        <v>10</v>
      </c>
      <c r="D17" s="2" t="s">
        <v>14</v>
      </c>
      <c r="E17" s="2" t="s">
        <v>10</v>
      </c>
      <c r="F17" s="2" t="s">
        <v>9</v>
      </c>
      <c r="G17" s="2" t="s">
        <v>15</v>
      </c>
      <c r="H17" s="2" t="s">
        <v>29</v>
      </c>
      <c r="I17" s="2" t="s">
        <v>10</v>
      </c>
      <c r="J17" s="2" t="s">
        <v>20</v>
      </c>
      <c r="K17" s="33" t="s">
        <v>25</v>
      </c>
      <c r="L17" s="2" t="s">
        <v>13</v>
      </c>
      <c r="M17" s="2" t="s">
        <v>17</v>
      </c>
      <c r="N17" s="2" t="s">
        <v>9</v>
      </c>
      <c r="O17" s="2" t="s">
        <v>15</v>
      </c>
    </row>
    <row r="18" spans="3:14" ht="15.75" thickBot="1">
      <c r="C18" s="6">
        <v>11</v>
      </c>
      <c r="D18" s="2" t="s">
        <v>11</v>
      </c>
      <c r="E18" s="2" t="s">
        <v>25</v>
      </c>
      <c r="F18" s="2" t="s">
        <v>9</v>
      </c>
      <c r="G18" s="2" t="s">
        <v>15</v>
      </c>
      <c r="H18" s="2" t="s">
        <v>11</v>
      </c>
      <c r="I18" s="2" t="s">
        <v>27</v>
      </c>
      <c r="J18" s="2" t="s">
        <v>9</v>
      </c>
      <c r="K18" s="33" t="s">
        <v>31</v>
      </c>
      <c r="L18" s="2" t="s">
        <v>13</v>
      </c>
      <c r="M18" s="2" t="s">
        <v>10</v>
      </c>
      <c r="N18" s="2" t="s">
        <v>18</v>
      </c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 5, г.Светлый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Кроссворд 3</dc:title>
  <dc:subject/>
  <dc:creator>Караваева Е.Л.</dc:creator>
  <cp:keywords/>
  <dc:description/>
  <cp:lastModifiedBy>1</cp:lastModifiedBy>
  <dcterms:created xsi:type="dcterms:W3CDTF">2008-01-13T09:59:41Z</dcterms:created>
  <dcterms:modified xsi:type="dcterms:W3CDTF">2011-04-16T16:48:41Z</dcterms:modified>
  <cp:category/>
  <cp:version/>
  <cp:contentType/>
  <cp:contentStatus/>
</cp:coreProperties>
</file>