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025" activeTab="0"/>
  </bookViews>
  <sheets>
    <sheet name="Инструкция" sheetId="1" r:id="rId1"/>
    <sheet name="Кроссворд" sheetId="2" r:id="rId2"/>
    <sheet name="Формулы" sheetId="3" state="hidden" r:id="rId3"/>
    <sheet name="Ответы" sheetId="4" r:id="rId4"/>
  </sheets>
  <definedNames/>
  <calcPr fullCalcOnLoad="1"/>
</workbook>
</file>

<file path=xl/sharedStrings.xml><?xml version="1.0" encoding="utf-8"?>
<sst xmlns="http://schemas.openxmlformats.org/spreadsheetml/2006/main" count="128" uniqueCount="59">
  <si>
    <t>к</t>
  </si>
  <si>
    <t>о</t>
  </si>
  <si>
    <t>д</t>
  </si>
  <si>
    <t>и</t>
  </si>
  <si>
    <t>р</t>
  </si>
  <si>
    <t>в</t>
  </si>
  <si>
    <t>а</t>
  </si>
  <si>
    <t>н</t>
  </si>
  <si>
    <t>е</t>
  </si>
  <si>
    <t>м</t>
  </si>
  <si>
    <t>ф</t>
  </si>
  <si>
    <t>п</t>
  </si>
  <si>
    <t>ь</t>
  </si>
  <si>
    <t>ю</t>
  </si>
  <si>
    <t>т</t>
  </si>
  <si>
    <t>ы</t>
  </si>
  <si>
    <t>я</t>
  </si>
  <si>
    <t>г</t>
  </si>
  <si>
    <t>л</t>
  </si>
  <si>
    <t>у</t>
  </si>
  <si>
    <t>с</t>
  </si>
  <si>
    <t>Ввод ответов на вопросы кроссворда осуществляется с помощью клавиатуры буквами русского алфавита.</t>
  </si>
  <si>
    <t>Каждая верно вписанная буква приносит вам 1 балл.</t>
  </si>
  <si>
    <t>Если при некорректной работе с ячейками появится запрос о пароле, нажмите ОК или Х.</t>
  </si>
  <si>
    <t>На листе "Кроссворд" необходимо впечатать по одной букве в каждую ячейку. Для этого наведите курсор на ячейку, щелкните левой кнопкой мыши и введите букву.</t>
  </si>
  <si>
    <t xml:space="preserve">                ИНСТРУКЦИЯ ПО ЗАПОЛНЕНИЮ КРОССВОРДА</t>
  </si>
  <si>
    <t>По горизонтали:</t>
  </si>
  <si>
    <t>По вертикали: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</si>
  <si>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</si>
  <si>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</si>
  <si>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</si>
  <si>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</si>
  <si>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</si>
  <si>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</si>
  <si>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</si>
  <si>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</si>
  <si>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</si>
  <si>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</si>
  <si>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</si>
  <si>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</si>
  <si>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Устройство ввода звуковой информации.</t>
  </si>
  <si>
    <t>Универсальное устройство для обработки информации.</t>
  </si>
  <si>
    <t>Информация в двоичном компьютерном коде.</t>
  </si>
  <si>
    <t>Устройство вывода визуальной информации.</t>
  </si>
  <si>
    <t>Память, в которой должны находиться данные в момент их обработки.</t>
  </si>
  <si>
    <t>Последовательность команд, которую выполняет компьютер при обработке данных.</t>
  </si>
  <si>
    <t>Устройство для ввода текстовой информации.</t>
  </si>
  <si>
    <t>Устройство вывода информации на бумажный носитель.</t>
  </si>
  <si>
    <t>Устройство для ввода фотографий и текста в память компьютера.</t>
  </si>
  <si>
    <t>По какому устройству передаются данные в форме электрических импульсов.</t>
  </si>
  <si>
    <t>Гибкий магнитный диск.</t>
  </si>
  <si>
    <t>Процесс представления информации в виде кода.</t>
  </si>
  <si>
    <t>Подведение итогов по кроссворду:</t>
  </si>
  <si>
    <t>Общее число набранных баллов =</t>
  </si>
  <si>
    <t>После выполнения кроссворда узнайте свой результат, при закрытии кроссворда</t>
  </si>
  <si>
    <t xml:space="preserve"> не сохраняйте изменения.</t>
  </si>
  <si>
    <t>Ячейки не предназначенные для ввода букв защищены паролем.</t>
  </si>
  <si>
    <t xml:space="preserve">При правильном решении всего кроссворда появляется слово "Молодец!", </t>
  </si>
  <si>
    <t xml:space="preserve">если отгаданы не все слова - появляется "Подумай еще".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</si>
</sst>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4"/>
      <name val="Arial"/>
      <family val="0"/>
    </font>
    <font>
      <b/>
      <sz val="16"/>
      <color indexed="12"/>
      <name val="Arial Cyr"/>
      <family val="2"/>
    </font>
    <font>
      <b/>
      <sz val="12"/>
      <color indexed="18"/>
      <name val="Arial Cyr"/>
      <family val="2"/>
    </font>
    <font>
      <b/>
      <sz val="12"/>
      <color indexed="18"/>
      <name val="Arial"/>
      <family val="0"/>
    </font>
    <font>
      <sz val="12"/>
      <name val="Arial Cyr"/>
      <family val="0"/>
    </font>
    <font>
      <b/>
      <sz val="9"/>
      <color indexed="18"/>
      <name val="Arial Cyr"/>
      <family val="0"/>
    </font>
    <font>
      <sz val="10"/>
      <color indexed="18"/>
      <name val="Arial Cyr"/>
      <family val="0"/>
    </font>
    <font>
      <b/>
      <sz val="12"/>
      <color indexed="12"/>
      <name val="Arial Cyr"/>
      <family val="0"/>
    </font>
    <font>
      <b/>
      <sz val="10"/>
      <color indexed="14"/>
      <name val="Arial Cyr"/>
      <family val="0"/>
    </font>
    <font>
      <b/>
      <sz val="12"/>
      <color indexed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11"/>
      <color indexed="18"/>
      <name val="Arial Cyr"/>
      <family val="0"/>
    </font>
    <font>
      <b/>
      <sz val="11"/>
      <color indexed="14"/>
      <name val="Arial Cyr"/>
      <family val="0"/>
    </font>
    <font>
      <b/>
      <sz val="11"/>
      <color indexed="12"/>
      <name val="Arial Cyr"/>
      <family val="0"/>
    </font>
    <font>
      <b/>
      <sz val="18"/>
      <color indexed="12"/>
      <name val="Arial Cyr"/>
      <family val="0"/>
    </font>
    <font>
      <b/>
      <sz val="18"/>
      <color indexed="10"/>
      <name val="Arial Cyr"/>
      <family val="0"/>
    </font>
    <font>
      <b/>
      <sz val="12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2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Alignment="1">
      <alignment/>
    </xf>
    <xf numFmtId="0" fontId="17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8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0" fontId="21" fillId="2" borderId="0" xfId="0" applyFont="1" applyFill="1" applyAlignment="1" applyProtection="1">
      <alignment horizontal="left"/>
      <protection hidden="1" locked="0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2" fillId="3" borderId="0" xfId="0" applyFont="1" applyFill="1" applyAlignment="1" applyProtection="1">
      <alignment/>
      <protection hidden="1" locked="0"/>
    </xf>
    <xf numFmtId="0" fontId="23" fillId="3" borderId="0" xfId="0" applyFont="1" applyFill="1" applyAlignment="1" applyProtection="1">
      <alignment horizontal="left"/>
      <protection hidden="1" locked="0"/>
    </xf>
    <xf numFmtId="0" fontId="19" fillId="4" borderId="1" xfId="0" applyFont="1" applyFill="1" applyBorder="1" applyAlignment="1" applyProtection="1">
      <alignment horizontal="center" vertical="center"/>
      <protection hidden="1" locked="0"/>
    </xf>
    <xf numFmtId="0" fontId="21" fillId="5" borderId="1" xfId="0" applyFont="1" applyFill="1" applyBorder="1" applyAlignment="1" applyProtection="1">
      <alignment horizontal="center" vertical="center"/>
      <protection hidden="1" locked="0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16" fillId="2" borderId="0" xfId="0" applyFont="1" applyFill="1" applyAlignment="1">
      <alignment horizontal="center" vertical="justify" wrapText="1"/>
    </xf>
    <xf numFmtId="0" fontId="9" fillId="2" borderId="0" xfId="0" applyFont="1" applyFill="1" applyAlignment="1">
      <alignment horizontal="left" wrapText="1"/>
    </xf>
    <xf numFmtId="0" fontId="10" fillId="2" borderId="0" xfId="0" applyFont="1" applyFill="1" applyAlignment="1">
      <alignment wrapText="1"/>
    </xf>
    <xf numFmtId="0" fontId="24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 horizontal="center" vertical="justify" wrapText="1"/>
    </xf>
    <xf numFmtId="0" fontId="13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 applyProtection="1">
      <alignment horizontal="center"/>
      <protection hidden="1" locked="0"/>
    </xf>
    <xf numFmtId="0" fontId="15" fillId="2" borderId="1" xfId="0" applyFont="1" applyFill="1" applyBorder="1" applyAlignment="1" applyProtection="1">
      <alignment horizontal="center"/>
      <protection hidden="1" locked="0"/>
    </xf>
    <xf numFmtId="0" fontId="19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 horizontal="left" wrapText="1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0</xdr:rowOff>
    </xdr:from>
    <xdr:to>
      <xdr:col>16</xdr:col>
      <xdr:colOff>304800</xdr:colOff>
      <xdr:row>3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28600" y="323850"/>
          <a:ext cx="10106025" cy="3619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3600" b="1" kern="10" spc="0">
              <a:ln w="3175" cmpd="sng">
                <a:solidFill>
                  <a:srgbClr val="FFCC99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Кроссворд "Программная обработка данных на компьютере"</a:t>
          </a:r>
        </a:p>
      </xdr:txBody>
    </xdr:sp>
    <xdr:clientData/>
  </xdr:twoCellAnchor>
  <xdr:twoCellAnchor>
    <xdr:from>
      <xdr:col>14</xdr:col>
      <xdr:colOff>381000</xdr:colOff>
      <xdr:row>8</xdr:row>
      <xdr:rowOff>47625</xdr:rowOff>
    </xdr:from>
    <xdr:to>
      <xdr:col>18</xdr:col>
      <xdr:colOff>123825</xdr:colOff>
      <xdr:row>20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438275"/>
          <a:ext cx="25241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95250</xdr:rowOff>
    </xdr:from>
    <xdr:to>
      <xdr:col>26</xdr:col>
      <xdr:colOff>400050</xdr:colOff>
      <xdr:row>3</xdr:row>
      <xdr:rowOff>19050</xdr:rowOff>
    </xdr:to>
    <xdr:sp>
      <xdr:nvSpPr>
        <xdr:cNvPr id="1" name="AutoShape 8"/>
        <xdr:cNvSpPr>
          <a:spLocks/>
        </xdr:cNvSpPr>
      </xdr:nvSpPr>
      <xdr:spPr>
        <a:xfrm>
          <a:off x="228600" y="257175"/>
          <a:ext cx="9991725" cy="3619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3600" b="1" kern="10" spc="0">
              <a:ln w="3175" cmpd="sng">
                <a:solidFill>
                  <a:srgbClr val="FFCC99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Кроссворд "Программная обработка данных на компьютере"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76200</xdr:rowOff>
    </xdr:from>
    <xdr:to>
      <xdr:col>25</xdr:col>
      <xdr:colOff>523875</xdr:colOff>
      <xdr:row>2</xdr:row>
      <xdr:rowOff>438150</xdr:rowOff>
    </xdr:to>
    <xdr:sp>
      <xdr:nvSpPr>
        <xdr:cNvPr id="1" name="AutoShape 6"/>
        <xdr:cNvSpPr>
          <a:spLocks/>
        </xdr:cNvSpPr>
      </xdr:nvSpPr>
      <xdr:spPr>
        <a:xfrm>
          <a:off x="514350" y="400050"/>
          <a:ext cx="10077450" cy="3619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3600" b="1" kern="10" spc="0">
              <a:ln w="317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Кроссворд "Программная обработка данных на компьютере"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133350</xdr:rowOff>
    </xdr:from>
    <xdr:to>
      <xdr:col>25</xdr:col>
      <xdr:colOff>238125</xdr:colOff>
      <xdr:row>2</xdr:row>
      <xdr:rowOff>333375</xdr:rowOff>
    </xdr:to>
    <xdr:sp>
      <xdr:nvSpPr>
        <xdr:cNvPr id="1" name="AutoShape 7"/>
        <xdr:cNvSpPr>
          <a:spLocks/>
        </xdr:cNvSpPr>
      </xdr:nvSpPr>
      <xdr:spPr>
        <a:xfrm>
          <a:off x="161925" y="295275"/>
          <a:ext cx="9267825" cy="3619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3600" b="1" kern="10" spc="0">
              <a:ln w="317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Кроссворд "Программная обработка данных на компьютере"</a:t>
          </a:r>
        </a:p>
      </xdr:txBody>
    </xdr:sp>
    <xdr:clientData/>
  </xdr:twoCellAnchor>
  <xdr:twoCellAnchor>
    <xdr:from>
      <xdr:col>20</xdr:col>
      <xdr:colOff>238125</xdr:colOff>
      <xdr:row>5</xdr:row>
      <xdr:rowOff>38100</xdr:rowOff>
    </xdr:from>
    <xdr:to>
      <xdr:col>23</xdr:col>
      <xdr:colOff>438150</xdr:colOff>
      <xdr:row>14</xdr:row>
      <xdr:rowOff>38100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953125" y="1247775"/>
          <a:ext cx="22860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6"/>
  <sheetViews>
    <sheetView tabSelected="1" workbookViewId="0" topLeftCell="A1">
      <selection activeCell="M38" sqref="M38"/>
    </sheetView>
  </sheetViews>
  <sheetFormatPr defaultColWidth="9.00390625" defaultRowHeight="12.75"/>
  <cols>
    <col min="1" max="1" width="3.125" style="2" customWidth="1"/>
    <col min="2" max="2" width="4.25390625" style="2" customWidth="1"/>
    <col min="3" max="13" width="9.125" style="2" customWidth="1"/>
    <col min="14" max="14" width="5.625" style="2" customWidth="1"/>
    <col min="15" max="16384" width="9.125" style="2" customWidth="1"/>
  </cols>
  <sheetData>
    <row r="4" ht="19.5" customHeight="1"/>
    <row r="5" ht="12.75" customHeight="1"/>
    <row r="6" ht="11.25" customHeight="1"/>
    <row r="7" spans="2:8" ht="20.25">
      <c r="B7" s="22"/>
      <c r="C7" s="23" t="s">
        <v>25</v>
      </c>
      <c r="D7" s="22"/>
      <c r="E7" s="22"/>
      <c r="F7" s="22"/>
      <c r="G7" s="22"/>
      <c r="H7" s="22"/>
    </row>
    <row r="8" spans="2:3" ht="7.5" customHeight="1">
      <c r="B8" s="24"/>
      <c r="C8" s="24"/>
    </row>
    <row r="9" spans="1:14" ht="31.5" customHeight="1">
      <c r="A9" s="3"/>
      <c r="B9" s="25">
        <v>1</v>
      </c>
      <c r="C9" s="40" t="s">
        <v>24</v>
      </c>
      <c r="D9" s="40"/>
      <c r="E9" s="40"/>
      <c r="F9" s="40"/>
      <c r="G9" s="40"/>
      <c r="H9" s="40"/>
      <c r="I9" s="41"/>
      <c r="J9" s="41"/>
      <c r="K9" s="41"/>
      <c r="L9" s="41"/>
      <c r="M9" s="41"/>
      <c r="N9" s="41"/>
    </row>
    <row r="10" spans="1:14" ht="7.5" customHeight="1">
      <c r="A10" s="3"/>
      <c r="B10" s="25"/>
      <c r="C10" s="26"/>
      <c r="D10" s="26"/>
      <c r="E10" s="26"/>
      <c r="F10" s="26"/>
      <c r="G10" s="26"/>
      <c r="H10" s="26"/>
      <c r="I10" s="27"/>
      <c r="J10" s="27"/>
      <c r="K10" s="27"/>
      <c r="L10" s="27"/>
      <c r="M10" s="27"/>
      <c r="N10" s="27"/>
    </row>
    <row r="11" spans="1:14" ht="30.75" customHeight="1">
      <c r="A11" s="3"/>
      <c r="B11" s="25">
        <v>2</v>
      </c>
      <c r="C11" s="40" t="s">
        <v>21</v>
      </c>
      <c r="D11" s="40"/>
      <c r="E11" s="40"/>
      <c r="F11" s="40"/>
      <c r="G11" s="40"/>
      <c r="H11" s="40"/>
      <c r="I11" s="41"/>
      <c r="J11" s="41"/>
      <c r="K11" s="41"/>
      <c r="L11" s="41"/>
      <c r="M11" s="41"/>
      <c r="N11" s="41"/>
    </row>
    <row r="12" spans="1:14" ht="5.25" customHeight="1">
      <c r="A12" s="3"/>
      <c r="B12" s="25"/>
      <c r="C12" s="26"/>
      <c r="D12" s="26"/>
      <c r="E12" s="26"/>
      <c r="F12" s="26"/>
      <c r="G12" s="26"/>
      <c r="H12" s="26"/>
      <c r="I12" s="27"/>
      <c r="J12" s="27"/>
      <c r="K12" s="27"/>
      <c r="L12" s="27"/>
      <c r="M12" s="27"/>
      <c r="N12" s="27"/>
    </row>
    <row r="13" spans="1:14" ht="15.75" customHeight="1">
      <c r="A13" s="3"/>
      <c r="B13" s="25">
        <v>3</v>
      </c>
      <c r="C13" s="40" t="s">
        <v>22</v>
      </c>
      <c r="D13" s="40"/>
      <c r="E13" s="40"/>
      <c r="F13" s="40"/>
      <c r="G13" s="40"/>
      <c r="H13" s="40"/>
      <c r="I13" s="41"/>
      <c r="J13" s="41"/>
      <c r="K13" s="41"/>
      <c r="L13" s="41"/>
      <c r="M13" s="41"/>
      <c r="N13" s="41"/>
    </row>
    <row r="14" spans="1:14" ht="4.5" customHeight="1">
      <c r="A14" s="3"/>
      <c r="B14" s="25"/>
      <c r="C14" s="26"/>
      <c r="D14" s="26"/>
      <c r="E14" s="26"/>
      <c r="F14" s="26"/>
      <c r="G14" s="26"/>
      <c r="H14" s="26"/>
      <c r="I14" s="27"/>
      <c r="J14" s="27"/>
      <c r="K14" s="27"/>
      <c r="L14" s="27"/>
      <c r="M14" s="27"/>
      <c r="N14" s="27"/>
    </row>
    <row r="15" spans="1:14" ht="15.75" customHeight="1">
      <c r="A15" s="3"/>
      <c r="B15" s="25">
        <v>4</v>
      </c>
      <c r="C15" s="41" t="s">
        <v>57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8.75" customHeight="1">
      <c r="A16" s="3"/>
      <c r="B16" s="25"/>
      <c r="C16" s="39" t="s">
        <v>58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8.25" customHeight="1">
      <c r="A17" s="3"/>
      <c r="B17" s="25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5.75">
      <c r="A18" s="3"/>
      <c r="B18" s="25">
        <v>5</v>
      </c>
      <c r="C18" s="40" t="s">
        <v>56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4.5" customHeight="1">
      <c r="A19" s="3"/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5.75">
      <c r="A20" s="3"/>
      <c r="B20" s="25">
        <v>6</v>
      </c>
      <c r="C20" s="42" t="s">
        <v>23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ht="5.25" customHeight="1">
      <c r="B21" s="28"/>
    </row>
    <row r="22" spans="2:3" ht="15.75">
      <c r="B22" s="29">
        <v>7</v>
      </c>
      <c r="C22" s="30" t="s">
        <v>54</v>
      </c>
    </row>
    <row r="23" spans="2:3" ht="15.75" customHeight="1">
      <c r="B23" s="31"/>
      <c r="C23" s="30" t="s">
        <v>55</v>
      </c>
    </row>
    <row r="24" spans="2:8" ht="14.25">
      <c r="B24" s="32"/>
      <c r="C24" s="33"/>
      <c r="D24" s="34"/>
      <c r="E24" s="34"/>
      <c r="F24" s="34"/>
      <c r="G24" s="34"/>
      <c r="H24" s="34"/>
    </row>
    <row r="26" ht="12.75">
      <c r="B26" s="1"/>
    </row>
  </sheetData>
  <sheetProtection password="CF7A" sheet="1" objects="1" scenarios="1" selectLockedCells="1" selectUnlockedCells="1"/>
  <mergeCells count="6">
    <mergeCell ref="C9:N9"/>
    <mergeCell ref="C11:N11"/>
    <mergeCell ref="C20:N20"/>
    <mergeCell ref="C13:N13"/>
    <mergeCell ref="C15:N15"/>
    <mergeCell ref="C18:N1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0"/>
  <sheetViews>
    <sheetView workbookViewId="0" topLeftCell="A1">
      <selection activeCell="F6" sqref="F6"/>
    </sheetView>
  </sheetViews>
  <sheetFormatPr defaultColWidth="9.00390625" defaultRowHeight="12.75"/>
  <cols>
    <col min="1" max="1" width="2.125" style="0" customWidth="1"/>
    <col min="2" max="16" width="3.25390625" style="0" customWidth="1"/>
    <col min="17" max="17" width="2.00390625" style="0" customWidth="1"/>
    <col min="18" max="18" width="4.00390625" style="0" customWidth="1"/>
  </cols>
  <sheetData>
    <row r="1" spans="1:43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29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6.5" thickBot="1">
      <c r="A5" s="4"/>
      <c r="B5" s="4"/>
      <c r="C5" s="13"/>
      <c r="D5" s="13"/>
      <c r="E5" s="13"/>
      <c r="F5" s="13"/>
      <c r="G5" s="13"/>
      <c r="H5" s="14">
        <v>12</v>
      </c>
      <c r="I5" s="13"/>
      <c r="J5" s="13"/>
      <c r="K5" s="13"/>
      <c r="L5" s="13"/>
      <c r="M5" s="13"/>
      <c r="N5" s="13"/>
      <c r="O5" s="13"/>
      <c r="P5" s="13"/>
      <c r="Q5" s="4"/>
      <c r="R5" s="4"/>
      <c r="S5" s="15" t="s">
        <v>26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6.5" thickBot="1">
      <c r="A6" s="4"/>
      <c r="B6" s="4"/>
      <c r="C6" s="13"/>
      <c r="D6" s="13"/>
      <c r="E6" s="14">
        <v>1</v>
      </c>
      <c r="F6" s="20"/>
      <c r="G6" s="20"/>
      <c r="H6" s="21"/>
      <c r="I6" s="20"/>
      <c r="J6" s="20"/>
      <c r="K6" s="20"/>
      <c r="L6" s="20"/>
      <c r="M6" s="20"/>
      <c r="N6" s="13"/>
      <c r="O6" s="13"/>
      <c r="P6" s="13"/>
      <c r="Q6" s="4"/>
      <c r="R6" s="16" t="s">
        <v>28</v>
      </c>
      <c r="S6" s="17" t="s">
        <v>40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6.5" thickBot="1">
      <c r="A7" s="4"/>
      <c r="B7" s="4"/>
      <c r="C7" s="13"/>
      <c r="D7" s="13"/>
      <c r="E7" s="13"/>
      <c r="F7" s="14">
        <v>2</v>
      </c>
      <c r="G7" s="20"/>
      <c r="H7" s="21"/>
      <c r="I7" s="20"/>
      <c r="J7" s="20"/>
      <c r="K7" s="20"/>
      <c r="L7" s="20"/>
      <c r="M7" s="20"/>
      <c r="N7" s="20"/>
      <c r="O7" s="20"/>
      <c r="P7" s="13"/>
      <c r="Q7" s="4"/>
      <c r="R7" s="16" t="s">
        <v>29</v>
      </c>
      <c r="S7" s="17" t="s">
        <v>41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6.5" thickBot="1">
      <c r="A8" s="4"/>
      <c r="B8" s="4"/>
      <c r="C8" s="13"/>
      <c r="D8" s="13"/>
      <c r="E8" s="13"/>
      <c r="F8" s="13"/>
      <c r="G8" s="14">
        <v>3</v>
      </c>
      <c r="H8" s="21"/>
      <c r="I8" s="20"/>
      <c r="J8" s="20"/>
      <c r="K8" s="20"/>
      <c r="L8" s="20"/>
      <c r="M8" s="20"/>
      <c r="N8" s="13"/>
      <c r="O8" s="13"/>
      <c r="P8" s="13"/>
      <c r="Q8" s="4"/>
      <c r="R8" s="16" t="s">
        <v>30</v>
      </c>
      <c r="S8" s="17" t="s">
        <v>42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6.5" thickBot="1">
      <c r="A9" s="4"/>
      <c r="B9" s="4"/>
      <c r="C9" s="13"/>
      <c r="D9" s="14">
        <v>4</v>
      </c>
      <c r="E9" s="20"/>
      <c r="F9" s="20"/>
      <c r="G9" s="20"/>
      <c r="H9" s="21"/>
      <c r="I9" s="20"/>
      <c r="J9" s="20"/>
      <c r="K9" s="20"/>
      <c r="L9" s="13"/>
      <c r="M9" s="13"/>
      <c r="N9" s="13"/>
      <c r="O9" s="13"/>
      <c r="P9" s="13"/>
      <c r="Q9" s="4"/>
      <c r="R9" s="16" t="s">
        <v>31</v>
      </c>
      <c r="S9" s="17" t="s">
        <v>43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6.5" thickBot="1">
      <c r="A10" s="4"/>
      <c r="B10" s="4"/>
      <c r="C10" s="13"/>
      <c r="D10" s="14">
        <v>5</v>
      </c>
      <c r="E10" s="20"/>
      <c r="F10" s="20"/>
      <c r="G10" s="20"/>
      <c r="H10" s="21"/>
      <c r="I10" s="20"/>
      <c r="J10" s="20"/>
      <c r="K10" s="20"/>
      <c r="L10" s="20"/>
      <c r="M10" s="20"/>
      <c r="N10" s="20"/>
      <c r="O10" s="20"/>
      <c r="P10" s="13"/>
      <c r="Q10" s="4"/>
      <c r="R10" s="16" t="s">
        <v>32</v>
      </c>
      <c r="S10" s="17" t="s">
        <v>44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6.5" thickBot="1">
      <c r="A11" s="4"/>
      <c r="B11" s="4"/>
      <c r="C11" s="13"/>
      <c r="D11" s="13"/>
      <c r="E11" s="14">
        <v>6</v>
      </c>
      <c r="F11" s="20"/>
      <c r="G11" s="20"/>
      <c r="H11" s="21"/>
      <c r="I11" s="20"/>
      <c r="J11" s="20"/>
      <c r="K11" s="20"/>
      <c r="L11" s="20"/>
      <c r="M11" s="20"/>
      <c r="N11" s="20"/>
      <c r="O11" s="13"/>
      <c r="P11" s="13"/>
      <c r="Q11" s="4"/>
      <c r="R11" s="16" t="s">
        <v>33</v>
      </c>
      <c r="S11" s="17" t="s">
        <v>45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6.5" thickBot="1">
      <c r="A12" s="4"/>
      <c r="B12" s="4"/>
      <c r="C12" s="13"/>
      <c r="D12" s="14">
        <v>7</v>
      </c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13"/>
      <c r="P12" s="13"/>
      <c r="Q12" s="4"/>
      <c r="R12" s="16" t="s">
        <v>34</v>
      </c>
      <c r="S12" s="17" t="s">
        <v>46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6.5" thickBot="1">
      <c r="A13" s="4"/>
      <c r="B13" s="4"/>
      <c r="C13" s="13"/>
      <c r="D13" s="13"/>
      <c r="E13" s="13"/>
      <c r="F13" s="14">
        <v>8</v>
      </c>
      <c r="G13" s="20"/>
      <c r="H13" s="21"/>
      <c r="I13" s="20"/>
      <c r="J13" s="20"/>
      <c r="K13" s="20"/>
      <c r="L13" s="20"/>
      <c r="M13" s="20"/>
      <c r="N13" s="20"/>
      <c r="O13" s="20"/>
      <c r="P13" s="20"/>
      <c r="Q13" s="4"/>
      <c r="R13" s="16" t="s">
        <v>35</v>
      </c>
      <c r="S13" s="17" t="s">
        <v>49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6.5" thickBot="1">
      <c r="A14" s="4"/>
      <c r="B14" s="4"/>
      <c r="C14" s="13"/>
      <c r="D14" s="14">
        <v>9</v>
      </c>
      <c r="E14" s="20"/>
      <c r="F14" s="20"/>
      <c r="G14" s="20"/>
      <c r="H14" s="21"/>
      <c r="I14" s="20"/>
      <c r="J14" s="20"/>
      <c r="K14" s="20"/>
      <c r="L14" s="13"/>
      <c r="M14" s="13"/>
      <c r="N14" s="13"/>
      <c r="O14" s="13"/>
      <c r="P14" s="13"/>
      <c r="Q14" s="4"/>
      <c r="R14" s="16" t="s">
        <v>36</v>
      </c>
      <c r="S14" s="17" t="s">
        <v>47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6.5" thickBot="1">
      <c r="A15" s="4"/>
      <c r="B15" s="4"/>
      <c r="C15" s="13"/>
      <c r="D15" s="13"/>
      <c r="E15" s="13"/>
      <c r="F15" s="14">
        <v>10</v>
      </c>
      <c r="G15" s="20"/>
      <c r="H15" s="21"/>
      <c r="I15" s="20"/>
      <c r="J15" s="20"/>
      <c r="K15" s="20"/>
      <c r="L15" s="20"/>
      <c r="M15" s="20"/>
      <c r="N15" s="13"/>
      <c r="O15" s="13"/>
      <c r="P15" s="13"/>
      <c r="Q15" s="4"/>
      <c r="R15" s="16" t="s">
        <v>37</v>
      </c>
      <c r="S15" s="17" t="s">
        <v>50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6.5" thickBot="1">
      <c r="A16" s="4"/>
      <c r="B16" s="4"/>
      <c r="C16" s="14">
        <v>11</v>
      </c>
      <c r="D16" s="20"/>
      <c r="E16" s="20"/>
      <c r="F16" s="20"/>
      <c r="G16" s="20"/>
      <c r="H16" s="21"/>
      <c r="I16" s="20"/>
      <c r="J16" s="13"/>
      <c r="K16" s="13"/>
      <c r="L16" s="13"/>
      <c r="M16" s="13"/>
      <c r="N16" s="13"/>
      <c r="O16" s="13"/>
      <c r="P16" s="13"/>
      <c r="Q16" s="4"/>
      <c r="R16" s="16" t="s">
        <v>38</v>
      </c>
      <c r="S16" s="17" t="s">
        <v>48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6"/>
      <c r="S17" s="15" t="s">
        <v>27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6" t="s">
        <v>39</v>
      </c>
      <c r="S18" s="17" t="s">
        <v>51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6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23.25">
      <c r="A21" s="4"/>
      <c r="B21" s="4"/>
      <c r="C21" s="18" t="str">
        <f>IF(Формулы!V6&lt;90,"Подумай ещё.","")</f>
        <v>Подумай ещё.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3.25">
      <c r="A22" s="4"/>
      <c r="B22" s="4"/>
      <c r="C22" s="19">
        <f>IF(Формулы!V6=90,"Молодец!","")</f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</sheetData>
  <sheetProtection password="CF7A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V16"/>
  <sheetViews>
    <sheetView workbookViewId="0" topLeftCell="A1">
      <selection activeCell="X13" sqref="X13"/>
    </sheetView>
  </sheetViews>
  <sheetFormatPr defaultColWidth="9.00390625" defaultRowHeight="12.75"/>
  <cols>
    <col min="1" max="1" width="5.25390625" style="2" customWidth="1"/>
    <col min="2" max="17" width="3.25390625" style="2" customWidth="1"/>
    <col min="18" max="20" width="9.125" style="2" customWidth="1"/>
    <col min="21" max="21" width="11.00390625" style="2" customWidth="1"/>
    <col min="22" max="16384" width="9.125" style="2" customWidth="1"/>
  </cols>
  <sheetData>
    <row r="3" ht="39" customHeight="1"/>
    <row r="4" ht="50.25" customHeight="1">
      <c r="R4" s="8" t="s">
        <v>52</v>
      </c>
    </row>
    <row r="5" spans="3:16" ht="13.5" thickBot="1">
      <c r="C5" s="9"/>
      <c r="D5" s="9"/>
      <c r="E5" s="9"/>
      <c r="F5" s="9"/>
      <c r="G5" s="9"/>
      <c r="H5" s="10">
        <v>12</v>
      </c>
      <c r="I5" s="9"/>
      <c r="J5" s="9"/>
      <c r="K5" s="9"/>
      <c r="L5" s="9"/>
      <c r="M5" s="9"/>
      <c r="N5" s="9"/>
      <c r="O5" s="9"/>
      <c r="P5" s="9"/>
    </row>
    <row r="6" spans="3:22" ht="15.75" thickBot="1">
      <c r="C6" s="9"/>
      <c r="D6" s="9"/>
      <c r="E6" s="10">
        <v>1</v>
      </c>
      <c r="F6" s="35">
        <f>IF(Кроссворд!F6="м",1,0)</f>
        <v>0</v>
      </c>
      <c r="G6" s="35">
        <f>IF(Кроссворд!G6="и",1,0)</f>
        <v>0</v>
      </c>
      <c r="H6" s="36">
        <f>IF(Кроссворд!H6="к",1,0)</f>
        <v>0</v>
      </c>
      <c r="I6" s="35">
        <f>IF(Кроссворд!I6="р",1,0)</f>
        <v>0</v>
      </c>
      <c r="J6" s="35">
        <f>IF(Кроссворд!J6="о",1,0)</f>
        <v>0</v>
      </c>
      <c r="K6" s="35">
        <f>IF(Кроссворд!K6="ф",1,0)</f>
        <v>0</v>
      </c>
      <c r="L6" s="35">
        <f>IF(Кроссворд!L6="о",1,0)</f>
        <v>0</v>
      </c>
      <c r="M6" s="35">
        <f>IF(Кроссворд!M6="н",1,0)</f>
        <v>0</v>
      </c>
      <c r="N6" s="9"/>
      <c r="O6" s="9"/>
      <c r="P6" s="9"/>
      <c r="R6" s="11" t="s">
        <v>53</v>
      </c>
      <c r="V6" s="12">
        <f>SUM(F6:M6,G7:O7,H8:M8,E9:K9,E10:O10,F11:N11,E12:N12,G13:P13,E14:K14,G15:M15,D16:I16)</f>
        <v>0</v>
      </c>
    </row>
    <row r="7" spans="3:16" ht="13.5" thickBot="1">
      <c r="C7" s="9"/>
      <c r="D7" s="9"/>
      <c r="E7" s="9"/>
      <c r="F7" s="10">
        <v>2</v>
      </c>
      <c r="G7" s="35">
        <f>IF(Кроссворд!G7="к",1,0)</f>
        <v>0</v>
      </c>
      <c r="H7" s="36">
        <f>IF(Кроссворд!H7="о",1,0)</f>
        <v>0</v>
      </c>
      <c r="I7" s="35">
        <f>IF(Кроссворд!I7="м",1,0)</f>
        <v>0</v>
      </c>
      <c r="J7" s="35">
        <f>IF(Кроссворд!J7="п",1,0)</f>
        <v>0</v>
      </c>
      <c r="K7" s="35">
        <f>IF(Кроссворд!K7="ь",1,0)</f>
        <v>0</v>
      </c>
      <c r="L7" s="35">
        <f>IF(Кроссворд!L7="ю",1,0)</f>
        <v>0</v>
      </c>
      <c r="M7" s="35">
        <f>IF(Кроссворд!M7="т",1,0)</f>
        <v>0</v>
      </c>
      <c r="N7" s="35">
        <f>IF(Кроссворд!N7="е",1,0)</f>
        <v>0</v>
      </c>
      <c r="O7" s="35">
        <f>IF(Кроссворд!O7="р",1,0)</f>
        <v>0</v>
      </c>
      <c r="P7" s="9"/>
    </row>
    <row r="8" spans="3:16" ht="13.5" thickBot="1">
      <c r="C8" s="9"/>
      <c r="D8" s="9"/>
      <c r="E8" s="9"/>
      <c r="F8" s="9"/>
      <c r="G8" s="10">
        <v>3</v>
      </c>
      <c r="H8" s="36">
        <f>IF(Кроссворд!H8="д",1,0)</f>
        <v>0</v>
      </c>
      <c r="I8" s="35">
        <f>IF(Кроссворд!I8="а",1,0)</f>
        <v>0</v>
      </c>
      <c r="J8" s="35">
        <f>IF(Кроссворд!J8="н",1,0)</f>
        <v>0</v>
      </c>
      <c r="K8" s="35">
        <f>IF(Кроссворд!K8="н",1,0)</f>
        <v>0</v>
      </c>
      <c r="L8" s="35">
        <f>IF(Кроссворд!L8="ы",1,0)</f>
        <v>0</v>
      </c>
      <c r="M8" s="35">
        <f>IF(Кроссворд!M8="е",1,0)</f>
        <v>0</v>
      </c>
      <c r="N8" s="9"/>
      <c r="O8" s="9"/>
      <c r="P8" s="9"/>
    </row>
    <row r="9" spans="3:16" ht="13.5" thickBot="1">
      <c r="C9" s="9"/>
      <c r="D9" s="10">
        <v>4</v>
      </c>
      <c r="E9" s="35">
        <f>IF(Кроссворд!E9="м",1,0)</f>
        <v>0</v>
      </c>
      <c r="F9" s="35">
        <f>IF(Кроссворд!F9="о",1,0)</f>
        <v>0</v>
      </c>
      <c r="G9" s="35">
        <f>IF(Кроссворд!G9="н",1,0)</f>
        <v>0</v>
      </c>
      <c r="H9" s="36">
        <f>IF(Кроссворд!H9="и",1,0)</f>
        <v>0</v>
      </c>
      <c r="I9" s="35">
        <f>IF(Кроссворд!I9="т",1,0)</f>
        <v>0</v>
      </c>
      <c r="J9" s="35">
        <f>IF(Кроссворд!J9="о",1,0)</f>
        <v>0</v>
      </c>
      <c r="K9" s="35">
        <f>IF(Кроссворд!K9="р",1,0)</f>
        <v>0</v>
      </c>
      <c r="L9" s="9"/>
      <c r="M9" s="9"/>
      <c r="N9" s="9"/>
      <c r="O9" s="9"/>
      <c r="P9" s="9"/>
    </row>
    <row r="10" spans="3:16" ht="13.5" thickBot="1">
      <c r="C10" s="9"/>
      <c r="D10" s="10">
        <v>5</v>
      </c>
      <c r="E10" s="35">
        <f>IF(Кроссворд!E10="о",1,0)</f>
        <v>0</v>
      </c>
      <c r="F10" s="35">
        <f>IF(Кроссворд!F10="п",1,0)</f>
        <v>0</v>
      </c>
      <c r="G10" s="35">
        <f>IF(Кроссворд!G10="е",1,0)</f>
        <v>0</v>
      </c>
      <c r="H10" s="36">
        <f>IF(Кроссворд!H10="р",1,0)</f>
        <v>0</v>
      </c>
      <c r="I10" s="35">
        <f>IF(Кроссворд!I10="а",1,0)</f>
        <v>0</v>
      </c>
      <c r="J10" s="35">
        <f>IF(Кроссворд!J10="т",1,0)</f>
        <v>0</v>
      </c>
      <c r="K10" s="35">
        <f>IF(Кроссворд!K10="и",1,0)</f>
        <v>0</v>
      </c>
      <c r="L10" s="35">
        <f>IF(Кроссворд!L10="в",1,0)</f>
        <v>0</v>
      </c>
      <c r="M10" s="35">
        <f>IF(Кроссворд!M10="н",1,0)</f>
        <v>0</v>
      </c>
      <c r="N10" s="35">
        <f>IF(Кроссворд!N10="а",1,0)</f>
        <v>0</v>
      </c>
      <c r="O10" s="35">
        <f>IF(Кроссворд!O10="я",1,0)</f>
        <v>0</v>
      </c>
      <c r="P10" s="9"/>
    </row>
    <row r="11" spans="3:16" ht="13.5" thickBot="1">
      <c r="C11" s="9"/>
      <c r="D11" s="9"/>
      <c r="E11" s="10">
        <v>6</v>
      </c>
      <c r="F11" s="35">
        <f>IF(Кроссворд!F11="п",1,0)</f>
        <v>0</v>
      </c>
      <c r="G11" s="35">
        <f>IF(Кроссворд!G11="р",1,0)</f>
        <v>0</v>
      </c>
      <c r="H11" s="36">
        <f>IF(Кроссворд!H11="о",1,0)</f>
        <v>0</v>
      </c>
      <c r="I11" s="35">
        <f>IF(Кроссворд!I11="г",1,0)</f>
        <v>0</v>
      </c>
      <c r="J11" s="35">
        <f>IF(Кроссворд!J11="р",1,0)</f>
        <v>0</v>
      </c>
      <c r="K11" s="35">
        <f>IF(Кроссворд!K11="а",1,0)</f>
        <v>0</v>
      </c>
      <c r="L11" s="35">
        <f>IF(Кроссворд!L11="м",1,0)</f>
        <v>0</v>
      </c>
      <c r="M11" s="35">
        <f>IF(Кроссворд!M11="м",1,0)</f>
        <v>0</v>
      </c>
      <c r="N11" s="35">
        <f>IF(Кроссворд!N11="а",1,0)</f>
        <v>0</v>
      </c>
      <c r="O11" s="9"/>
      <c r="P11" s="9"/>
    </row>
    <row r="12" spans="3:16" ht="13.5" thickBot="1">
      <c r="C12" s="9"/>
      <c r="D12" s="10">
        <v>7</v>
      </c>
      <c r="E12" s="35">
        <f>IF(Кроссворд!E12="к",1,0)</f>
        <v>0</v>
      </c>
      <c r="F12" s="35">
        <f>IF(Кроссворд!F12="л",1,0)</f>
        <v>0</v>
      </c>
      <c r="G12" s="35">
        <f>IF(Кроссворд!G12="а",1,0)</f>
        <v>0</v>
      </c>
      <c r="H12" s="36">
        <f>IF(Кроссворд!H12="в",1,0)</f>
        <v>0</v>
      </c>
      <c r="I12" s="35">
        <f>IF(Кроссворд!I12="и",1,0)</f>
        <v>0</v>
      </c>
      <c r="J12" s="35">
        <f>IF(Кроссворд!J12="а",1,0)</f>
        <v>0</v>
      </c>
      <c r="K12" s="35">
        <f>IF(Кроссворд!K12="т",1,0)</f>
        <v>0</v>
      </c>
      <c r="L12" s="35">
        <f>IF(Кроссворд!L12="у",1,0)</f>
        <v>0</v>
      </c>
      <c r="M12" s="35">
        <f>IF(Кроссворд!M12="р",1,0)</f>
        <v>0</v>
      </c>
      <c r="N12" s="35">
        <f>IF(Кроссворд!N12="а",1,0)</f>
        <v>0</v>
      </c>
      <c r="O12" s="9"/>
      <c r="P12" s="9"/>
    </row>
    <row r="13" spans="3:16" ht="13.5" thickBot="1">
      <c r="C13" s="9"/>
      <c r="D13" s="9"/>
      <c r="E13" s="9"/>
      <c r="F13" s="10">
        <v>8</v>
      </c>
      <c r="G13" s="35">
        <f>IF(Кроссворд!G13="м",1,0)</f>
        <v>0</v>
      </c>
      <c r="H13" s="36">
        <f>IF(Кроссворд!H13="а",1,0)</f>
        <v>0</v>
      </c>
      <c r="I13" s="35">
        <f>IF(Кроссворд!I13="г",1,0)</f>
        <v>0</v>
      </c>
      <c r="J13" s="35">
        <f>IF(Кроссворд!J13="и",1,0)</f>
        <v>0</v>
      </c>
      <c r="K13" s="35">
        <f>IF(Кроссворд!K13="с",1,0)</f>
        <v>0</v>
      </c>
      <c r="L13" s="35">
        <f>IF(Кроссворд!L13="т",1,0)</f>
        <v>0</v>
      </c>
      <c r="M13" s="35">
        <f>IF(Кроссворд!M13="р",1,0)</f>
        <v>0</v>
      </c>
      <c r="N13" s="35">
        <f>IF(Кроссворд!N13="а",1,0)</f>
        <v>0</v>
      </c>
      <c r="O13" s="35">
        <f>IF(Кроссворд!O13="л",1,0)</f>
        <v>0</v>
      </c>
      <c r="P13" s="35">
        <f>IF(Кроссворд!P13="ь",1,0)</f>
        <v>0</v>
      </c>
    </row>
    <row r="14" spans="3:16" ht="13.5" thickBot="1">
      <c r="C14" s="9"/>
      <c r="D14" s="10">
        <v>9</v>
      </c>
      <c r="E14" s="35">
        <f>IF(Кроссворд!E14="п",1,0)</f>
        <v>0</v>
      </c>
      <c r="F14" s="35">
        <f>IF(Кроссворд!F14="р",1,0)</f>
        <v>0</v>
      </c>
      <c r="G14" s="35">
        <f>IF(Кроссворд!G14="и",1,0)</f>
        <v>0</v>
      </c>
      <c r="H14" s="36">
        <f>IF(Кроссворд!H14="н",1,0)</f>
        <v>0</v>
      </c>
      <c r="I14" s="35">
        <f>IF(Кроссворд!I14="т",1,0)</f>
        <v>0</v>
      </c>
      <c r="J14" s="35">
        <f>IF(Кроссворд!J14="е",1,0)</f>
        <v>0</v>
      </c>
      <c r="K14" s="35">
        <f>IF(Кроссворд!K14="р",1,0)</f>
        <v>0</v>
      </c>
      <c r="L14" s="9"/>
      <c r="M14" s="9"/>
      <c r="N14" s="9"/>
      <c r="O14" s="9"/>
      <c r="P14" s="9"/>
    </row>
    <row r="15" spans="3:16" ht="13.5" thickBot="1">
      <c r="C15" s="9"/>
      <c r="D15" s="9"/>
      <c r="E15" s="9"/>
      <c r="F15" s="10">
        <v>10</v>
      </c>
      <c r="G15" s="35">
        <f>IF(Кроссворд!G15="д",1,0)</f>
        <v>0</v>
      </c>
      <c r="H15" s="36">
        <f>IF(Кроссворд!H15="и",1,0)</f>
        <v>0</v>
      </c>
      <c r="I15" s="35">
        <f>IF(Кроссворд!I15="с",1,0)</f>
        <v>0</v>
      </c>
      <c r="J15" s="35">
        <f>IF(Кроссворд!J15="к",1,0)</f>
        <v>0</v>
      </c>
      <c r="K15" s="35">
        <f>IF(Кроссворд!K15="е",1,0)</f>
        <v>0</v>
      </c>
      <c r="L15" s="35">
        <f>IF(Кроссворд!L15="т",1,0)</f>
        <v>0</v>
      </c>
      <c r="M15" s="35">
        <f>IF(Кроссворд!M15="а",1,0)</f>
        <v>0</v>
      </c>
      <c r="N15" s="9"/>
      <c r="O15" s="9"/>
      <c r="P15" s="9"/>
    </row>
    <row r="16" spans="3:16" ht="13.5" thickBot="1">
      <c r="C16" s="10">
        <v>11</v>
      </c>
      <c r="D16" s="35">
        <f>IF(Кроссворд!D16="с",1,0)</f>
        <v>0</v>
      </c>
      <c r="E16" s="35">
        <f>IF(Кроссворд!E16="к",1,0)</f>
        <v>0</v>
      </c>
      <c r="F16" s="35">
        <f>IF(Кроссворд!F16="а",1,0)</f>
        <v>0</v>
      </c>
      <c r="G16" s="35">
        <f>IF(Кроссворд!G16="н",1,0)</f>
        <v>0</v>
      </c>
      <c r="H16" s="36">
        <f>IF(Кроссворд!H16="е",1,0)</f>
        <v>0</v>
      </c>
      <c r="I16" s="35">
        <f>IF(Кроссворд!I16="р",1,0)</f>
        <v>0</v>
      </c>
      <c r="J16" s="9"/>
      <c r="K16" s="9"/>
      <c r="L16" s="9"/>
      <c r="M16" s="9"/>
      <c r="N16" s="9"/>
      <c r="O16" s="9"/>
      <c r="P16" s="9"/>
    </row>
  </sheetData>
  <sheetProtection selectLockedCell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S17"/>
  <sheetViews>
    <sheetView workbookViewId="0" topLeftCell="A1">
      <selection activeCell="T13" sqref="T13"/>
    </sheetView>
  </sheetViews>
  <sheetFormatPr defaultColWidth="9.00390625" defaultRowHeight="12.75"/>
  <cols>
    <col min="1" max="1" width="3.125" style="2" customWidth="1"/>
    <col min="2" max="2" width="4.625" style="2" customWidth="1"/>
    <col min="3" max="3" width="5.25390625" style="2" customWidth="1"/>
    <col min="4" max="18" width="3.25390625" style="2" customWidth="1"/>
    <col min="19" max="19" width="4.125" style="2" customWidth="1"/>
    <col min="20" max="16384" width="9.125" style="2" customWidth="1"/>
  </cols>
  <sheetData>
    <row r="3" ht="42" customHeight="1"/>
    <row r="4" spans="5:19" ht="11.25" customHeight="1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3:19" ht="16.5" thickBot="1">
      <c r="C5" s="3"/>
      <c r="E5" s="5"/>
      <c r="F5" s="5"/>
      <c r="G5" s="5"/>
      <c r="H5" s="5"/>
      <c r="I5" s="5"/>
      <c r="J5" s="7">
        <v>12</v>
      </c>
      <c r="K5" s="5"/>
      <c r="L5" s="5"/>
      <c r="M5" s="5"/>
      <c r="N5" s="5"/>
      <c r="O5" s="5"/>
      <c r="P5" s="5"/>
      <c r="Q5" s="5"/>
      <c r="R5" s="5"/>
      <c r="S5" s="6"/>
    </row>
    <row r="6" spans="3:19" ht="16.5" thickBot="1">
      <c r="C6" s="3"/>
      <c r="E6" s="5"/>
      <c r="F6" s="5"/>
      <c r="G6" s="7">
        <v>1</v>
      </c>
      <c r="H6" s="37" t="s">
        <v>9</v>
      </c>
      <c r="I6" s="37" t="s">
        <v>3</v>
      </c>
      <c r="J6" s="38" t="s">
        <v>0</v>
      </c>
      <c r="K6" s="37" t="s">
        <v>4</v>
      </c>
      <c r="L6" s="37" t="s">
        <v>1</v>
      </c>
      <c r="M6" s="37" t="s">
        <v>10</v>
      </c>
      <c r="N6" s="37" t="s">
        <v>1</v>
      </c>
      <c r="O6" s="37" t="s">
        <v>7</v>
      </c>
      <c r="P6" s="5"/>
      <c r="Q6" s="5"/>
      <c r="R6" s="5"/>
      <c r="S6" s="6"/>
    </row>
    <row r="7" spans="3:19" ht="16.5" thickBot="1">
      <c r="C7" s="3"/>
      <c r="E7" s="5"/>
      <c r="F7" s="5"/>
      <c r="G7" s="5"/>
      <c r="H7" s="7">
        <v>2</v>
      </c>
      <c r="I7" s="37" t="s">
        <v>0</v>
      </c>
      <c r="J7" s="38" t="s">
        <v>1</v>
      </c>
      <c r="K7" s="37" t="s">
        <v>9</v>
      </c>
      <c r="L7" s="37" t="s">
        <v>11</v>
      </c>
      <c r="M7" s="37" t="s">
        <v>12</v>
      </c>
      <c r="N7" s="37" t="s">
        <v>13</v>
      </c>
      <c r="O7" s="37" t="s">
        <v>14</v>
      </c>
      <c r="P7" s="37" t="s">
        <v>8</v>
      </c>
      <c r="Q7" s="37" t="s">
        <v>4</v>
      </c>
      <c r="R7" s="5"/>
      <c r="S7" s="6"/>
    </row>
    <row r="8" spans="3:19" ht="16.5" thickBot="1">
      <c r="C8" s="3"/>
      <c r="E8" s="5"/>
      <c r="F8" s="5"/>
      <c r="G8" s="5"/>
      <c r="H8" s="5"/>
      <c r="I8" s="7">
        <v>3</v>
      </c>
      <c r="J8" s="38" t="s">
        <v>2</v>
      </c>
      <c r="K8" s="37" t="s">
        <v>6</v>
      </c>
      <c r="L8" s="37" t="s">
        <v>7</v>
      </c>
      <c r="M8" s="37" t="s">
        <v>7</v>
      </c>
      <c r="N8" s="37" t="s">
        <v>15</v>
      </c>
      <c r="O8" s="37" t="s">
        <v>8</v>
      </c>
      <c r="P8" s="5"/>
      <c r="Q8" s="5"/>
      <c r="R8" s="5"/>
      <c r="S8" s="6"/>
    </row>
    <row r="9" spans="3:19" ht="16.5" thickBot="1">
      <c r="C9" s="3"/>
      <c r="E9" s="5"/>
      <c r="F9" s="7">
        <v>4</v>
      </c>
      <c r="G9" s="37" t="s">
        <v>9</v>
      </c>
      <c r="H9" s="37" t="s">
        <v>1</v>
      </c>
      <c r="I9" s="37" t="s">
        <v>7</v>
      </c>
      <c r="J9" s="38" t="s">
        <v>3</v>
      </c>
      <c r="K9" s="37" t="s">
        <v>14</v>
      </c>
      <c r="L9" s="37" t="s">
        <v>1</v>
      </c>
      <c r="M9" s="37" t="s">
        <v>4</v>
      </c>
      <c r="N9" s="5"/>
      <c r="O9" s="5"/>
      <c r="P9" s="5"/>
      <c r="Q9" s="5"/>
      <c r="R9" s="5"/>
      <c r="S9" s="6"/>
    </row>
    <row r="10" spans="3:19" ht="16.5" thickBot="1">
      <c r="C10" s="3"/>
      <c r="E10" s="5"/>
      <c r="F10" s="7">
        <v>5</v>
      </c>
      <c r="G10" s="37" t="s">
        <v>1</v>
      </c>
      <c r="H10" s="37" t="s">
        <v>11</v>
      </c>
      <c r="I10" s="37" t="s">
        <v>8</v>
      </c>
      <c r="J10" s="38" t="s">
        <v>4</v>
      </c>
      <c r="K10" s="37" t="s">
        <v>6</v>
      </c>
      <c r="L10" s="37" t="s">
        <v>14</v>
      </c>
      <c r="M10" s="37" t="s">
        <v>3</v>
      </c>
      <c r="N10" s="37" t="s">
        <v>5</v>
      </c>
      <c r="O10" s="37" t="s">
        <v>7</v>
      </c>
      <c r="P10" s="37" t="s">
        <v>6</v>
      </c>
      <c r="Q10" s="37" t="s">
        <v>16</v>
      </c>
      <c r="R10" s="5"/>
      <c r="S10" s="6"/>
    </row>
    <row r="11" spans="3:19" ht="16.5" thickBot="1">
      <c r="C11" s="3"/>
      <c r="E11" s="5"/>
      <c r="F11" s="5"/>
      <c r="G11" s="7">
        <v>6</v>
      </c>
      <c r="H11" s="37" t="s">
        <v>11</v>
      </c>
      <c r="I11" s="37" t="s">
        <v>4</v>
      </c>
      <c r="J11" s="38" t="s">
        <v>1</v>
      </c>
      <c r="K11" s="37" t="s">
        <v>17</v>
      </c>
      <c r="L11" s="37" t="s">
        <v>4</v>
      </c>
      <c r="M11" s="37" t="s">
        <v>6</v>
      </c>
      <c r="N11" s="37" t="s">
        <v>9</v>
      </c>
      <c r="O11" s="37" t="s">
        <v>9</v>
      </c>
      <c r="P11" s="37" t="s">
        <v>6</v>
      </c>
      <c r="Q11" s="5"/>
      <c r="R11" s="5"/>
      <c r="S11" s="6"/>
    </row>
    <row r="12" spans="3:19" ht="16.5" thickBot="1">
      <c r="C12" s="3"/>
      <c r="E12" s="5"/>
      <c r="F12" s="7">
        <v>7</v>
      </c>
      <c r="G12" s="37" t="s">
        <v>0</v>
      </c>
      <c r="H12" s="37" t="s">
        <v>18</v>
      </c>
      <c r="I12" s="37" t="s">
        <v>6</v>
      </c>
      <c r="J12" s="38" t="s">
        <v>5</v>
      </c>
      <c r="K12" s="37" t="s">
        <v>3</v>
      </c>
      <c r="L12" s="37" t="s">
        <v>6</v>
      </c>
      <c r="M12" s="37" t="s">
        <v>14</v>
      </c>
      <c r="N12" s="37" t="s">
        <v>19</v>
      </c>
      <c r="O12" s="37" t="s">
        <v>4</v>
      </c>
      <c r="P12" s="37" t="s">
        <v>6</v>
      </c>
      <c r="Q12" s="5"/>
      <c r="R12" s="5"/>
      <c r="S12" s="6"/>
    </row>
    <row r="13" spans="3:19" ht="16.5" thickBot="1">
      <c r="C13" s="3"/>
      <c r="E13" s="5"/>
      <c r="F13" s="5"/>
      <c r="G13" s="5"/>
      <c r="H13" s="7">
        <v>8</v>
      </c>
      <c r="I13" s="37" t="s">
        <v>9</v>
      </c>
      <c r="J13" s="38" t="s">
        <v>6</v>
      </c>
      <c r="K13" s="37" t="s">
        <v>17</v>
      </c>
      <c r="L13" s="37" t="s">
        <v>3</v>
      </c>
      <c r="M13" s="37" t="s">
        <v>20</v>
      </c>
      <c r="N13" s="37" t="s">
        <v>14</v>
      </c>
      <c r="O13" s="37" t="s">
        <v>4</v>
      </c>
      <c r="P13" s="37" t="s">
        <v>6</v>
      </c>
      <c r="Q13" s="37" t="s">
        <v>18</v>
      </c>
      <c r="R13" s="37" t="s">
        <v>12</v>
      </c>
      <c r="S13" s="6"/>
    </row>
    <row r="14" spans="3:19" ht="16.5" thickBot="1">
      <c r="C14" s="3"/>
      <c r="E14" s="5"/>
      <c r="F14" s="7">
        <v>9</v>
      </c>
      <c r="G14" s="37" t="s">
        <v>11</v>
      </c>
      <c r="H14" s="37" t="s">
        <v>4</v>
      </c>
      <c r="I14" s="37" t="s">
        <v>3</v>
      </c>
      <c r="J14" s="38" t="s">
        <v>7</v>
      </c>
      <c r="K14" s="37" t="s">
        <v>14</v>
      </c>
      <c r="L14" s="37" t="s">
        <v>8</v>
      </c>
      <c r="M14" s="37" t="s">
        <v>4</v>
      </c>
      <c r="N14" s="5"/>
      <c r="O14" s="5"/>
      <c r="P14" s="5"/>
      <c r="Q14" s="5"/>
      <c r="R14" s="5"/>
      <c r="S14" s="6"/>
    </row>
    <row r="15" spans="3:19" ht="16.5" thickBot="1">
      <c r="C15" s="3"/>
      <c r="E15" s="5"/>
      <c r="F15" s="5"/>
      <c r="G15" s="5"/>
      <c r="H15" s="7">
        <v>10</v>
      </c>
      <c r="I15" s="37" t="s">
        <v>2</v>
      </c>
      <c r="J15" s="38" t="s">
        <v>3</v>
      </c>
      <c r="K15" s="37" t="s">
        <v>20</v>
      </c>
      <c r="L15" s="37" t="s">
        <v>0</v>
      </c>
      <c r="M15" s="37" t="s">
        <v>8</v>
      </c>
      <c r="N15" s="37" t="s">
        <v>14</v>
      </c>
      <c r="O15" s="37" t="s">
        <v>6</v>
      </c>
      <c r="P15" s="5"/>
      <c r="Q15" s="5"/>
      <c r="R15" s="5"/>
      <c r="S15" s="6"/>
    </row>
    <row r="16" spans="3:19" ht="16.5" thickBot="1">
      <c r="C16" s="3"/>
      <c r="E16" s="7">
        <v>11</v>
      </c>
      <c r="F16" s="37" t="s">
        <v>20</v>
      </c>
      <c r="G16" s="37" t="s">
        <v>0</v>
      </c>
      <c r="H16" s="37" t="s">
        <v>6</v>
      </c>
      <c r="I16" s="37" t="s">
        <v>7</v>
      </c>
      <c r="J16" s="38" t="s">
        <v>8</v>
      </c>
      <c r="K16" s="37" t="s">
        <v>4</v>
      </c>
      <c r="L16" s="5"/>
      <c r="M16" s="5"/>
      <c r="N16" s="5"/>
      <c r="O16" s="5"/>
      <c r="P16" s="5"/>
      <c r="Q16" s="5"/>
      <c r="R16" s="5"/>
      <c r="S16" s="6"/>
    </row>
    <row r="17" spans="3:19" ht="20.25" customHeight="1">
      <c r="C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№5, г.Светлый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Кроссворд 2</dc:title>
  <dc:subject/>
  <dc:creator>Караваева Е.Л.</dc:creator>
  <cp:keywords/>
  <dc:description/>
  <cp:lastModifiedBy>1</cp:lastModifiedBy>
  <dcterms:created xsi:type="dcterms:W3CDTF">2008-01-12T19:50:40Z</dcterms:created>
  <dcterms:modified xsi:type="dcterms:W3CDTF">2011-04-16T16:43:02Z</dcterms:modified>
  <cp:category/>
  <cp:version/>
  <cp:contentType/>
  <cp:contentStatus/>
</cp:coreProperties>
</file>